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 אתר מכבי 2020\מכרזים\מכרז\בינוי\105.21\"/>
    </mc:Choice>
  </mc:AlternateContent>
  <bookViews>
    <workbookView xWindow="0" yWindow="0" windowWidth="14760" windowHeight="9765"/>
  </bookViews>
  <sheets>
    <sheet name="הצעת קבלן" sheetId="2" r:id="rId1"/>
    <sheet name="גיליון1" sheetId="1" r:id="rId2"/>
  </sheets>
  <definedNames>
    <definedName name="_xlnm._FilterDatabase" localSheetId="0" hidden="1">'הצעת קבלן'!$A$1:$M$1</definedName>
    <definedName name="_xlnm.Print_Area" localSheetId="0">'הצעת קבלן'!$A$1:$M$367</definedName>
    <definedName name="_xlnm.Print_Titles" localSheetId="0">'הצעת קבלן'!$1:$1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 i="2" l="1"/>
  <c r="E367" i="2"/>
  <c r="Z1" i="2"/>
  <c r="AA365" i="2"/>
  <c r="J365" i="2"/>
  <c r="AA364" i="2"/>
  <c r="J364" i="2"/>
  <c r="AA363" i="2"/>
  <c r="J363" i="2"/>
  <c r="J355" i="2" s="1"/>
  <c r="AA362" i="2"/>
  <c r="J362" i="2"/>
  <c r="AA361" i="2"/>
  <c r="J361" i="2"/>
  <c r="AA360" i="2"/>
  <c r="J360" i="2"/>
  <c r="AA359" i="2"/>
  <c r="J359" i="2"/>
  <c r="AA358" i="2"/>
  <c r="J358" i="2"/>
  <c r="AA357" i="2"/>
  <c r="J357" i="2"/>
  <c r="AA356" i="2"/>
  <c r="J356" i="2"/>
  <c r="AA355" i="2"/>
  <c r="K355" i="2"/>
  <c r="AA354" i="2"/>
  <c r="J354" i="2"/>
  <c r="AA353" i="2"/>
  <c r="J353" i="2"/>
  <c r="AA352" i="2"/>
  <c r="J352" i="2"/>
  <c r="AA351" i="2"/>
  <c r="J351" i="2"/>
  <c r="AA350" i="2"/>
  <c r="J350" i="2"/>
  <c r="AA349" i="2"/>
  <c r="J349" i="2"/>
  <c r="AA348" i="2"/>
  <c r="J348" i="2"/>
  <c r="AA347" i="2"/>
  <c r="J347" i="2"/>
  <c r="AA346" i="2"/>
  <c r="J346" i="2"/>
  <c r="AA345" i="2"/>
  <c r="J345" i="2"/>
  <c r="AA344" i="2"/>
  <c r="J344" i="2"/>
  <c r="AA343" i="2"/>
  <c r="J343" i="2"/>
  <c r="AA342" i="2"/>
  <c r="J342" i="2"/>
  <c r="AA341" i="2"/>
  <c r="J341" i="2"/>
  <c r="AA340" i="2"/>
  <c r="J340" i="2"/>
  <c r="AA339" i="2"/>
  <c r="J339" i="2"/>
  <c r="AA338" i="2"/>
  <c r="J338" i="2"/>
  <c r="AA337" i="2"/>
  <c r="K337" i="2"/>
  <c r="J337" i="2"/>
  <c r="AA336" i="2"/>
  <c r="AA335" i="2"/>
  <c r="J335" i="2"/>
  <c r="AA334" i="2"/>
  <c r="J334" i="2"/>
  <c r="AA333" i="2"/>
  <c r="J333" i="2"/>
  <c r="AA332" i="2"/>
  <c r="K332" i="2"/>
  <c r="L329" i="2" s="1"/>
  <c r="J332" i="2"/>
  <c r="AA331" i="2"/>
  <c r="J331" i="2"/>
  <c r="AA330" i="2"/>
  <c r="J330" i="2"/>
  <c r="AA329" i="2"/>
  <c r="AA328" i="2"/>
  <c r="J328" i="2"/>
  <c r="AA327" i="2"/>
  <c r="J327" i="2"/>
  <c r="AA326" i="2"/>
  <c r="J326" i="2"/>
  <c r="AA325" i="2"/>
  <c r="J325" i="2"/>
  <c r="AA324" i="2"/>
  <c r="J324" i="2"/>
  <c r="AA323" i="2"/>
  <c r="J323" i="2"/>
  <c r="AA322" i="2"/>
  <c r="J322" i="2"/>
  <c r="AA321" i="2"/>
  <c r="K321" i="2"/>
  <c r="J320" i="2" s="1"/>
  <c r="J321" i="2"/>
  <c r="AA320" i="2"/>
  <c r="AA319" i="2"/>
  <c r="J319" i="2"/>
  <c r="AA318" i="2"/>
  <c r="J318" i="2"/>
  <c r="AA317" i="2"/>
  <c r="J317" i="2"/>
  <c r="AA316" i="2"/>
  <c r="J316" i="2"/>
  <c r="AA315" i="2"/>
  <c r="K315" i="2"/>
  <c r="J315" i="2"/>
  <c r="AA314" i="2"/>
  <c r="J314" i="2"/>
  <c r="AA313" i="2"/>
  <c r="J313" i="2"/>
  <c r="AA312" i="2"/>
  <c r="J312" i="2"/>
  <c r="AA311" i="2"/>
  <c r="J311" i="2"/>
  <c r="AA310" i="2"/>
  <c r="J310" i="2"/>
  <c r="AA309" i="2"/>
  <c r="J309" i="2"/>
  <c r="AA308" i="2"/>
  <c r="K308" i="2"/>
  <c r="J308" i="2"/>
  <c r="AA307" i="2"/>
  <c r="J307" i="2"/>
  <c r="AA306" i="2"/>
  <c r="J306" i="2"/>
  <c r="AA305" i="2"/>
  <c r="J305" i="2"/>
  <c r="AA304" i="2"/>
  <c r="J304" i="2"/>
  <c r="AA303" i="2"/>
  <c r="J303" i="2"/>
  <c r="AA302" i="2"/>
  <c r="J302" i="2"/>
  <c r="AA301" i="2"/>
  <c r="J301" i="2"/>
  <c r="AA300" i="2"/>
  <c r="J300" i="2"/>
  <c r="AA299" i="2"/>
  <c r="J299" i="2"/>
  <c r="AA298" i="2"/>
  <c r="AA297" i="2"/>
  <c r="J297" i="2"/>
  <c r="AA296" i="2"/>
  <c r="J296" i="2"/>
  <c r="AA295" i="2"/>
  <c r="J295" i="2"/>
  <c r="AA294" i="2"/>
  <c r="J294" i="2"/>
  <c r="AA293" i="2"/>
  <c r="J293" i="2"/>
  <c r="AA292" i="2"/>
  <c r="J292" i="2"/>
  <c r="AA291" i="2"/>
  <c r="J291" i="2"/>
  <c r="AA290" i="2"/>
  <c r="J290" i="2"/>
  <c r="AA289" i="2"/>
  <c r="J289" i="2"/>
  <c r="AA288" i="2"/>
  <c r="J288" i="2"/>
  <c r="AA287" i="2"/>
  <c r="K287" i="2"/>
  <c r="J287" i="2"/>
  <c r="AA286" i="2"/>
  <c r="J286" i="2"/>
  <c r="AA285" i="2"/>
  <c r="K285" i="2"/>
  <c r="J285" i="2"/>
  <c r="AA284" i="2"/>
  <c r="J284" i="2"/>
  <c r="AA283" i="2"/>
  <c r="J283" i="2"/>
  <c r="AA282" i="2"/>
  <c r="J282" i="2"/>
  <c r="AA281" i="2"/>
  <c r="K281" i="2"/>
  <c r="J281" i="2"/>
  <c r="AA280" i="2"/>
  <c r="J280" i="2"/>
  <c r="AA279" i="2"/>
  <c r="J279" i="2"/>
  <c r="AA278" i="2"/>
  <c r="J278" i="2"/>
  <c r="AA277" i="2"/>
  <c r="J277" i="2"/>
  <c r="AA276" i="2"/>
  <c r="J276" i="2"/>
  <c r="AA275" i="2"/>
  <c r="J275" i="2"/>
  <c r="AA274" i="2"/>
  <c r="J274" i="2"/>
  <c r="AA273" i="2"/>
  <c r="J273" i="2"/>
  <c r="AA272" i="2"/>
  <c r="J272" i="2"/>
  <c r="AA271" i="2"/>
  <c r="J271" i="2"/>
  <c r="AA270" i="2"/>
  <c r="J270" i="2"/>
  <c r="AA269" i="2"/>
  <c r="J269" i="2"/>
  <c r="AA268" i="2"/>
  <c r="J268" i="2"/>
  <c r="AA267" i="2"/>
  <c r="J267" i="2"/>
  <c r="AA266" i="2"/>
  <c r="K266" i="2"/>
  <c r="J266" i="2"/>
  <c r="AA265" i="2"/>
  <c r="J265" i="2"/>
  <c r="AA264" i="2"/>
  <c r="J264" i="2"/>
  <c r="AA263" i="2"/>
  <c r="J263" i="2"/>
  <c r="AA262" i="2"/>
  <c r="J262" i="2"/>
  <c r="AA261" i="2"/>
  <c r="J261" i="2"/>
  <c r="AA260" i="2"/>
  <c r="AA259" i="2"/>
  <c r="J259" i="2"/>
  <c r="AA258" i="2"/>
  <c r="J258" i="2"/>
  <c r="AA257" i="2"/>
  <c r="J257" i="2"/>
  <c r="AA256" i="2"/>
  <c r="J256" i="2"/>
  <c r="AA255" i="2"/>
  <c r="J255" i="2"/>
  <c r="AA254" i="2"/>
  <c r="J254" i="2"/>
  <c r="AA253" i="2"/>
  <c r="J253" i="2"/>
  <c r="AA252" i="2"/>
  <c r="K252" i="2"/>
  <c r="J251" i="2" s="1"/>
  <c r="J252" i="2"/>
  <c r="AA251" i="2"/>
  <c r="AA250" i="2"/>
  <c r="J250" i="2"/>
  <c r="AA249" i="2"/>
  <c r="J249" i="2"/>
  <c r="AA248" i="2"/>
  <c r="K248" i="2"/>
  <c r="J247" i="2" s="1"/>
  <c r="J248" i="2"/>
  <c r="AA247" i="2"/>
  <c r="L247" i="2"/>
  <c r="AA246" i="2"/>
  <c r="J246" i="2"/>
  <c r="AA245" i="2"/>
  <c r="J245" i="2"/>
  <c r="AA244" i="2"/>
  <c r="J244" i="2"/>
  <c r="AA243" i="2"/>
  <c r="J243" i="2"/>
  <c r="AA242" i="2"/>
  <c r="J242" i="2"/>
  <c r="J233" i="2" s="1"/>
  <c r="AA241" i="2"/>
  <c r="J241" i="2"/>
  <c r="AA240" i="2"/>
  <c r="J240" i="2"/>
  <c r="AA239" i="2"/>
  <c r="J239" i="2"/>
  <c r="AA238" i="2"/>
  <c r="J238" i="2"/>
  <c r="AA237" i="2"/>
  <c r="J237" i="2"/>
  <c r="AA236" i="2"/>
  <c r="J236" i="2"/>
  <c r="AA235" i="2"/>
  <c r="J235" i="2"/>
  <c r="AA234" i="2"/>
  <c r="J234" i="2"/>
  <c r="K233" i="2" s="1"/>
  <c r="AA233" i="2"/>
  <c r="AA232" i="2"/>
  <c r="AA231" i="2"/>
  <c r="J231" i="2"/>
  <c r="K230" i="2" s="1"/>
  <c r="AA230" i="2"/>
  <c r="J230" i="2"/>
  <c r="AA229" i="2"/>
  <c r="AA228" i="2"/>
  <c r="J228" i="2"/>
  <c r="AA227" i="2"/>
  <c r="J227" i="2"/>
  <c r="AA226" i="2"/>
  <c r="J226" i="2"/>
  <c r="AA225" i="2"/>
  <c r="J225" i="2"/>
  <c r="AA224" i="2"/>
  <c r="J224" i="2"/>
  <c r="AA223" i="2"/>
  <c r="J223" i="2"/>
  <c r="K214" i="2" s="1"/>
  <c r="AA222" i="2"/>
  <c r="J222" i="2"/>
  <c r="AA221" i="2"/>
  <c r="J221" i="2"/>
  <c r="AA220" i="2"/>
  <c r="J220" i="2"/>
  <c r="AA219" i="2"/>
  <c r="J219" i="2"/>
  <c r="AA218" i="2"/>
  <c r="J218" i="2"/>
  <c r="AA217" i="2"/>
  <c r="J217" i="2"/>
  <c r="AA216" i="2"/>
  <c r="J216" i="2"/>
  <c r="AA215" i="2"/>
  <c r="J215" i="2"/>
  <c r="AA214" i="2"/>
  <c r="AA213" i="2"/>
  <c r="J213" i="2"/>
  <c r="AA212" i="2"/>
  <c r="J212" i="2"/>
  <c r="AA211" i="2"/>
  <c r="J211" i="2"/>
  <c r="AA210" i="2"/>
  <c r="J210" i="2"/>
  <c r="AA209" i="2"/>
  <c r="J209" i="2"/>
  <c r="AA208" i="2"/>
  <c r="K208" i="2"/>
  <c r="J208" i="2"/>
  <c r="AA207" i="2"/>
  <c r="J207" i="2"/>
  <c r="AA206" i="2"/>
  <c r="J206" i="2"/>
  <c r="AA205" i="2"/>
  <c r="J205" i="2"/>
  <c r="AA204" i="2"/>
  <c r="J204" i="2"/>
  <c r="AA203" i="2"/>
  <c r="K203" i="2"/>
  <c r="J203" i="2"/>
  <c r="AA202" i="2"/>
  <c r="J202" i="2"/>
  <c r="AA201" i="2"/>
  <c r="J201" i="2"/>
  <c r="AA200" i="2"/>
  <c r="J200" i="2"/>
  <c r="AA199" i="2"/>
  <c r="J199" i="2"/>
  <c r="AA198" i="2"/>
  <c r="J198" i="2"/>
  <c r="AA197" i="2"/>
  <c r="J197" i="2"/>
  <c r="AA196" i="2"/>
  <c r="J196" i="2"/>
  <c r="AA195" i="2"/>
  <c r="J195" i="2"/>
  <c r="AA194" i="2"/>
  <c r="J194" i="2"/>
  <c r="AA193" i="2"/>
  <c r="J193" i="2"/>
  <c r="AA192" i="2"/>
  <c r="J192" i="2"/>
  <c r="AA191" i="2"/>
  <c r="J191" i="2"/>
  <c r="AA190" i="2"/>
  <c r="J190" i="2"/>
  <c r="AA189" i="2"/>
  <c r="J189" i="2"/>
  <c r="AA188" i="2"/>
  <c r="J188" i="2"/>
  <c r="AA187" i="2"/>
  <c r="J187" i="2"/>
  <c r="AA186" i="2"/>
  <c r="J186" i="2"/>
  <c r="AA185" i="2"/>
  <c r="J185" i="2"/>
  <c r="AA184" i="2"/>
  <c r="J184" i="2"/>
  <c r="AA183" i="2"/>
  <c r="J183" i="2"/>
  <c r="AA182" i="2"/>
  <c r="J182" i="2"/>
  <c r="AA181" i="2"/>
  <c r="J181" i="2"/>
  <c r="AA180" i="2"/>
  <c r="J180" i="2"/>
  <c r="AA179" i="2"/>
  <c r="J179" i="2"/>
  <c r="AA178" i="2"/>
  <c r="J178" i="2"/>
  <c r="AA177" i="2"/>
  <c r="J177" i="2"/>
  <c r="AA176" i="2"/>
  <c r="J176" i="2"/>
  <c r="AA175" i="2"/>
  <c r="K175" i="2"/>
  <c r="J175" i="2"/>
  <c r="AA174" i="2"/>
  <c r="J174" i="2"/>
  <c r="AA173" i="2"/>
  <c r="J173" i="2"/>
  <c r="AA172" i="2"/>
  <c r="J172" i="2"/>
  <c r="AA171" i="2"/>
  <c r="J171" i="2"/>
  <c r="AA170" i="2"/>
  <c r="J170" i="2"/>
  <c r="AA169" i="2"/>
  <c r="J169" i="2"/>
  <c r="AA168" i="2"/>
  <c r="J168" i="2"/>
  <c r="AA167" i="2"/>
  <c r="J167" i="2"/>
  <c r="AA166" i="2"/>
  <c r="J166" i="2"/>
  <c r="AA165" i="2"/>
  <c r="J165" i="2"/>
  <c r="AA164" i="2"/>
  <c r="J164" i="2"/>
  <c r="AA163" i="2"/>
  <c r="J163" i="2"/>
  <c r="AA162" i="2"/>
  <c r="J162" i="2"/>
  <c r="AA161" i="2"/>
  <c r="J161" i="2"/>
  <c r="AA160" i="2"/>
  <c r="J160" i="2"/>
  <c r="AA159" i="2"/>
  <c r="J159" i="2"/>
  <c r="AA158" i="2"/>
  <c r="J158" i="2"/>
  <c r="AA157" i="2"/>
  <c r="J157" i="2"/>
  <c r="AA156" i="2"/>
  <c r="J156" i="2"/>
  <c r="J146" i="2" s="1"/>
  <c r="AA155" i="2"/>
  <c r="J155" i="2"/>
  <c r="AA154" i="2"/>
  <c r="J154" i="2"/>
  <c r="AA153" i="2"/>
  <c r="J153" i="2"/>
  <c r="AA152" i="2"/>
  <c r="J152" i="2"/>
  <c r="AA151" i="2"/>
  <c r="J151" i="2"/>
  <c r="AA150" i="2"/>
  <c r="J150" i="2"/>
  <c r="AA149" i="2"/>
  <c r="J149" i="2"/>
  <c r="AA148" i="2"/>
  <c r="J148" i="2"/>
  <c r="AA147" i="2"/>
  <c r="J147" i="2"/>
  <c r="AA146" i="2"/>
  <c r="AA145" i="2"/>
  <c r="J145" i="2"/>
  <c r="AA144" i="2"/>
  <c r="J144" i="2"/>
  <c r="AA143" i="2"/>
  <c r="J143" i="2"/>
  <c r="AA142" i="2"/>
  <c r="J142" i="2"/>
  <c r="AA141" i="2"/>
  <c r="J141" i="2"/>
  <c r="AA140" i="2"/>
  <c r="J140" i="2"/>
  <c r="AA139" i="2"/>
  <c r="J139" i="2"/>
  <c r="K137" i="2" s="1"/>
  <c r="AA138" i="2"/>
  <c r="J138" i="2"/>
  <c r="AA137" i="2"/>
  <c r="AA136" i="2"/>
  <c r="J136" i="2"/>
  <c r="AA135" i="2"/>
  <c r="J135" i="2"/>
  <c r="AA134" i="2"/>
  <c r="J134" i="2"/>
  <c r="AA133" i="2"/>
  <c r="J133" i="2"/>
  <c r="AA132" i="2"/>
  <c r="J132" i="2"/>
  <c r="AA131" i="2"/>
  <c r="J131" i="2"/>
  <c r="AA130" i="2"/>
  <c r="J130" i="2"/>
  <c r="AA129" i="2"/>
  <c r="J129" i="2"/>
  <c r="J125" i="2" s="1"/>
  <c r="AA128" i="2"/>
  <c r="J128" i="2"/>
  <c r="AA127" i="2"/>
  <c r="J127" i="2"/>
  <c r="AA126" i="2"/>
  <c r="J126" i="2"/>
  <c r="AA125" i="2"/>
  <c r="K125" i="2"/>
  <c r="AA124" i="2"/>
  <c r="J124" i="2"/>
  <c r="AA123" i="2"/>
  <c r="J123" i="2"/>
  <c r="AA122" i="2"/>
  <c r="J122" i="2"/>
  <c r="AA121" i="2"/>
  <c r="J121" i="2"/>
  <c r="AA120" i="2"/>
  <c r="J120" i="2"/>
  <c r="AA119" i="2"/>
  <c r="J119" i="2"/>
  <c r="AA118" i="2"/>
  <c r="J118" i="2"/>
  <c r="AA117" i="2"/>
  <c r="J117" i="2"/>
  <c r="AA116" i="2"/>
  <c r="AA115" i="2"/>
  <c r="J115" i="2"/>
  <c r="AA114" i="2"/>
  <c r="J114" i="2"/>
  <c r="AA113" i="2"/>
  <c r="J113" i="2"/>
  <c r="J101" i="2" s="1"/>
  <c r="AA112" i="2"/>
  <c r="J112" i="2"/>
  <c r="AA111" i="2"/>
  <c r="J111" i="2"/>
  <c r="AA110" i="2"/>
  <c r="J110" i="2"/>
  <c r="AA109" i="2"/>
  <c r="J109" i="2"/>
  <c r="AA108" i="2"/>
  <c r="J108" i="2"/>
  <c r="AA107" i="2"/>
  <c r="J107" i="2"/>
  <c r="AA106" i="2"/>
  <c r="J106" i="2"/>
  <c r="AA105" i="2"/>
  <c r="J105" i="2"/>
  <c r="AA104" i="2"/>
  <c r="J104" i="2"/>
  <c r="AA103" i="2"/>
  <c r="J103" i="2"/>
  <c r="AA102" i="2"/>
  <c r="J102" i="2"/>
  <c r="AA101" i="2"/>
  <c r="K101" i="2"/>
  <c r="AA100" i="2"/>
  <c r="J100" i="2"/>
  <c r="AA99" i="2"/>
  <c r="J99" i="2"/>
  <c r="AA98" i="2"/>
  <c r="J98" i="2"/>
  <c r="AA97" i="2"/>
  <c r="J97" i="2"/>
  <c r="AA96" i="2"/>
  <c r="J96" i="2"/>
  <c r="AA95" i="2"/>
  <c r="J95" i="2"/>
  <c r="AA94" i="2"/>
  <c r="J94" i="2"/>
  <c r="AA93" i="2"/>
  <c r="J93" i="2"/>
  <c r="AA92" i="2"/>
  <c r="J92" i="2"/>
  <c r="AA91" i="2"/>
  <c r="J91" i="2"/>
  <c r="AA90" i="2"/>
  <c r="J90" i="2"/>
  <c r="AA89" i="2"/>
  <c r="J89" i="2"/>
  <c r="AA88" i="2"/>
  <c r="J88" i="2"/>
  <c r="AA87" i="2"/>
  <c r="J87" i="2"/>
  <c r="AA86" i="2"/>
  <c r="J86" i="2"/>
  <c r="AA85" i="2"/>
  <c r="J85" i="2"/>
  <c r="AA84" i="2"/>
  <c r="K84" i="2"/>
  <c r="J84" i="2"/>
  <c r="AA83" i="2"/>
  <c r="J83" i="2"/>
  <c r="AA82" i="2"/>
  <c r="J82" i="2"/>
  <c r="AA81" i="2"/>
  <c r="J81" i="2"/>
  <c r="AA80" i="2"/>
  <c r="J80" i="2"/>
  <c r="AA79" i="2"/>
  <c r="J79" i="2"/>
  <c r="AA78" i="2"/>
  <c r="J78" i="2"/>
  <c r="AA77" i="2"/>
  <c r="J77" i="2"/>
  <c r="AA76" i="2"/>
  <c r="J76" i="2"/>
  <c r="AA75" i="2"/>
  <c r="K75" i="2"/>
  <c r="J75" i="2"/>
  <c r="AA74" i="2"/>
  <c r="J74" i="2"/>
  <c r="AA73" i="2"/>
  <c r="J73" i="2"/>
  <c r="AA72" i="2"/>
  <c r="J72" i="2"/>
  <c r="AA71" i="2"/>
  <c r="K71" i="2"/>
  <c r="J71" i="2"/>
  <c r="AA70" i="2"/>
  <c r="J70" i="2"/>
  <c r="AA69" i="2"/>
  <c r="J69" i="2"/>
  <c r="AA68" i="2"/>
  <c r="J68" i="2"/>
  <c r="AA67" i="2"/>
  <c r="J67" i="2"/>
  <c r="AA66" i="2"/>
  <c r="J66" i="2"/>
  <c r="AA65" i="2"/>
  <c r="J65" i="2"/>
  <c r="AA64" i="2"/>
  <c r="J64" i="2"/>
  <c r="AA63" i="2"/>
  <c r="J63" i="2"/>
  <c r="AA62" i="2"/>
  <c r="J62" i="2"/>
  <c r="AA61" i="2"/>
  <c r="J61" i="2"/>
  <c r="AA60" i="2"/>
  <c r="J60" i="2"/>
  <c r="AA59" i="2"/>
  <c r="J59" i="2"/>
  <c r="AA58" i="2"/>
  <c r="J58" i="2"/>
  <c r="AA57" i="2"/>
  <c r="J57" i="2"/>
  <c r="AA56" i="2"/>
  <c r="J56" i="2"/>
  <c r="AA55" i="2"/>
  <c r="J55" i="2"/>
  <c r="AA54" i="2"/>
  <c r="J54" i="2"/>
  <c r="AA53" i="2"/>
  <c r="J53" i="2"/>
  <c r="AA52" i="2"/>
  <c r="K52" i="2"/>
  <c r="J52" i="2"/>
  <c r="AA51" i="2"/>
  <c r="AA50" i="2"/>
  <c r="J50" i="2"/>
  <c r="AA49" i="2"/>
  <c r="J49" i="2"/>
  <c r="K40" i="2" s="1"/>
  <c r="AA48" i="2"/>
  <c r="J48" i="2"/>
  <c r="AA47" i="2"/>
  <c r="J47" i="2"/>
  <c r="AA46" i="2"/>
  <c r="J46" i="2"/>
  <c r="AA45" i="2"/>
  <c r="J45" i="2"/>
  <c r="AA44" i="2"/>
  <c r="J44" i="2"/>
  <c r="AA43" i="2"/>
  <c r="J43" i="2"/>
  <c r="AA42" i="2"/>
  <c r="J42" i="2"/>
  <c r="AA41" i="2"/>
  <c r="J41" i="2"/>
  <c r="AA40" i="2"/>
  <c r="J40" i="2"/>
  <c r="AA39" i="2"/>
  <c r="J39" i="2"/>
  <c r="AA38" i="2"/>
  <c r="J38" i="2"/>
  <c r="AA37" i="2"/>
  <c r="J37" i="2"/>
  <c r="AA36" i="2"/>
  <c r="K36" i="2"/>
  <c r="J36" i="2"/>
  <c r="AA35" i="2"/>
  <c r="J35" i="2"/>
  <c r="AA34" i="2"/>
  <c r="J34" i="2"/>
  <c r="AA33" i="2"/>
  <c r="J33" i="2"/>
  <c r="AA32" i="2"/>
  <c r="J32" i="2"/>
  <c r="AA31" i="2"/>
  <c r="J31" i="2"/>
  <c r="AA30" i="2"/>
  <c r="J30" i="2"/>
  <c r="AA29" i="2"/>
  <c r="J29" i="2"/>
  <c r="AA28" i="2"/>
  <c r="J28" i="2"/>
  <c r="AA27" i="2"/>
  <c r="J27" i="2"/>
  <c r="AA26" i="2"/>
  <c r="J26" i="2"/>
  <c r="AA25" i="2"/>
  <c r="J25" i="2"/>
  <c r="AA24" i="2"/>
  <c r="J24" i="2"/>
  <c r="AA23" i="2"/>
  <c r="J23" i="2"/>
  <c r="AA22" i="2"/>
  <c r="J22" i="2"/>
  <c r="AA21" i="2"/>
  <c r="J21" i="2"/>
  <c r="J19" i="2" s="1"/>
  <c r="AA20" i="2"/>
  <c r="J20" i="2"/>
  <c r="AA19" i="2"/>
  <c r="AA18" i="2"/>
  <c r="J18" i="2"/>
  <c r="AA17" i="2"/>
  <c r="J17" i="2"/>
  <c r="AA16" i="2"/>
  <c r="J16" i="2"/>
  <c r="AA15" i="2"/>
  <c r="AA14" i="2"/>
  <c r="J14" i="2"/>
  <c r="AA13" i="2"/>
  <c r="J13" i="2"/>
  <c r="AA12" i="2"/>
  <c r="K12" i="2"/>
  <c r="L11" i="2" s="1"/>
  <c r="J12" i="2"/>
  <c r="AA11" i="2"/>
  <c r="AA10" i="2"/>
  <c r="J10" i="2"/>
  <c r="AA9" i="2"/>
  <c r="J9" i="2"/>
  <c r="AA8" i="2"/>
  <c r="J8" i="2"/>
  <c r="AA7" i="2"/>
  <c r="J7" i="2"/>
  <c r="AA6" i="2"/>
  <c r="J6" i="2"/>
  <c r="K4" i="2" s="1"/>
  <c r="L3" i="2" s="1"/>
  <c r="AA5" i="2"/>
  <c r="J5" i="2"/>
  <c r="AA4" i="2"/>
  <c r="AA3" i="2"/>
  <c r="AA2" i="2"/>
  <c r="J336" i="2" l="1"/>
  <c r="L336" i="2"/>
  <c r="J329" i="2"/>
  <c r="L320" i="2"/>
  <c r="J298" i="2"/>
  <c r="L298" i="2"/>
  <c r="J260" i="2"/>
  <c r="L260" i="2"/>
  <c r="L251" i="2"/>
  <c r="L232" i="2"/>
  <c r="J232" i="2"/>
  <c r="L229" i="2"/>
  <c r="J229" i="2"/>
  <c r="J214" i="2"/>
  <c r="K146" i="2"/>
  <c r="J116" i="2" s="1"/>
  <c r="J137" i="2"/>
  <c r="L51" i="2"/>
  <c r="J51" i="2"/>
  <c r="K19" i="2"/>
  <c r="L15" i="2"/>
  <c r="J15" i="2"/>
  <c r="J11" i="2"/>
  <c r="J4" i="2"/>
  <c r="J3" i="2"/>
  <c r="L116" i="2" l="1"/>
  <c r="J2" i="2" s="1"/>
  <c r="M2" i="2" l="1"/>
</calcChain>
</file>

<file path=xl/sharedStrings.xml><?xml version="1.0" encoding="utf-8"?>
<sst xmlns="http://schemas.openxmlformats.org/spreadsheetml/2006/main" count="638" uniqueCount="379">
  <si>
    <t>תת כתב</t>
  </si>
  <si>
    <t>פרק</t>
  </si>
  <si>
    <t>תת פרק</t>
  </si>
  <si>
    <t>סעיף</t>
  </si>
  <si>
    <t>תאור הסעיף</t>
  </si>
  <si>
    <t>יח"מ</t>
  </si>
  <si>
    <t>כמות</t>
  </si>
  <si>
    <t>מחיר יחידה</t>
  </si>
  <si>
    <t>אחוז הנחה</t>
  </si>
  <si>
    <t>סה"כ לפני הנחה</t>
  </si>
  <si>
    <t>סה"כ לתת פרק</t>
  </si>
  <si>
    <t>סה"כ לפרק</t>
  </si>
  <si>
    <t>סה"כ לכתב</t>
  </si>
  <si>
    <t>כל סעיפי כתב כמויות</t>
  </si>
  <si>
    <t>עבודות בטון</t>
  </si>
  <si>
    <t>מחיר הבטונים כוללים את עלות הזיון על פי תוכניות של הקונסטרוקטור. הזיון לא ימדד וכלול בכל עבודות בטון.</t>
  </si>
  <si>
    <t>מוטות פלדה מצולעים לרבות כלובי זיון מרותכים , עוגנים מודבקים בקדח קיים עם דבק אפוקסי . הכל לזיון הבטונים .המחיר כולל בעלות הבטונים ולא ימדד בנפרד.</t>
  </si>
  <si>
    <t>על הקבלן לקחת בחשבון  את מיקום העבודה ומיקום היציקות ודרכי הגישה כולל שימוש במשאבות , תערובת בטון מתאימה לסוג המשאבה , מנופים וכל הפיגומים והתמיכות הנדרשים. סוג הבטון ב-30 דרגת חשיפה 3 (פרט אם צוין אחרת בסעיף). עבור כל הנ"ל לא ישולם בנפרד והמחיר כלול במחירי היחידה.</t>
  </si>
  <si>
    <t>הגבהות בטן במידות חתך כ-15x30 ס"מ מתחת למחיצות גבס מסביב לחדרים רטובים ומסיב לפתחים בתקרות.</t>
  </si>
  <si>
    <t>מ"א</t>
  </si>
  <si>
    <t>הגבהות בטון מתחת לארונות שרות בחתך כ-60x10 ס"מ</t>
  </si>
  <si>
    <t>תוספת לנ"ל עבור החלקה וביצוע שיפועים</t>
  </si>
  <si>
    <t>מ"ר</t>
  </si>
  <si>
    <t>עבודות איטום</t>
  </si>
  <si>
    <t>איטום בחדרי שרותים ומעברי אש</t>
  </si>
  <si>
    <t>איטום שטחים רטובים בשתי שכבות טורוסיל FX-100 או ש"ע בכמות כוללת של 2 ק"ג/מ"ר, לרבות הכנת השטח, רולקות מבטון בפינות העלאת שולי האיטום ע"ג הקירות לגובה 25 ס"מ וכו'. הכל לפי מפרט היצרן ופרטי המתכנן.</t>
  </si>
  <si>
    <t>סתימת מעברי אש בפתחים חדשים וקיימים כולל פירים אנכיים באמצעות חומר איטום KBS כולל אטימת לוחות חשמל עפ"י דרישות מכון התקנים וכיבוי אש וקבלת אישור מכון התקנים לפעולות אלו. עבודת האיטום הינה קומפלט לכל המתקן.</t>
  </si>
  <si>
    <t>קומפלט</t>
  </si>
  <si>
    <t>נגרות ומסגרות אומן</t>
  </si>
  <si>
    <t>הערה: מודגש בזאת שתאורי העבודות כמצויין בסעיפים להלן הינם מינימליים וסכמטיים ביותר ונועדו אך ורק לזהות את המוצר ו/או הפריט לצורך קביעת מחיר היחידה על ידי הקבלן המציע.  התאור המלא של המוצרים ו/או הפריטים נמצא בתכניות ורשימות האדריכל. כל המוצרים ו/או הפריטים להלן יכללו את כל הנדרש לבצוע מושלם של העבוד ות לרבות המשקופים, כל הפרזול הדרוש לרבות צירי רצפה ומחזירי דלת עליונים, ידיות בהלה והכנות לפתיחה חשמלית. כל הצבע והצביעה, מלויים אקוסטיים, הזכוכית והזגוג, כל חומרי הצפוי חומרי האטימה - הכל כמצויין בתכניות ובמפרטים. כמו כן כוללים המפרטים למיניהם הוראות והנחיות משלימות שעל הקבלן לקחתן בחשבון בעת שיכי</t>
  </si>
  <si>
    <t>הקדמה: כל עבודות הנגרות / מסגרות כפופות לכתוב במפרט הכללי (הספר הכחול), כולל אופן מדידה, ולפי מפרט מכבי המצורף. כל המוצרים יסופקו כשהם צבועים בצבע יסוד או בחמרי גמר כמפורט במפרטים. בכל הפתחים המחיר כולל כנף ומשקוף לפי מפרט. מחירי היחידה כוללים RHS 70/70/3 בצד הצירים של כל דלת, ובצד השני פרופיל מחוזק כדוגמת "עמוד אויתן" או שוו"ע, עובי 2 מ"מ.</t>
  </si>
  <si>
    <t>א. לכל הדלתות מנעול YALE או סלע טכנולוגיות.  ב. מחזיר ששמן יהיה מסוג ASSA ABLOY דגם DL200 עם מסילה. בכל מקרה תואם את משקל הדלת, כח פתיחה-תואם תקן נגישות.  ג. כל האביזרים לנעילה חשמלית מוסתרים במשקוף ובדלת - המחיר אינו כולל התקנות מתך נמוך. ד. בכל מקרה שיש אלקטרומגנט, גובה פתח יהיה 2.10 מ' בניה לפחות . ה. תשומת לב לפירוט ברשימות והתאמה לתכניות בנושאי כיווני פתיחה, פירזול, הכנות לנעילה חשמלית/אלקטרומגנט וכיוב'. עדיפות לתכניות. בכל מקרה של סתירה יש לפנות למפקח/למתכנן. ו. בכל מקרה יש לקחת מידות בשטח, ובמקרה של אי התאמה להתריע ולפנות למפקח/למתכנן. כל הפרזול והאביזרים הנדרשים, כולל חיזוקים לתליית אר</t>
  </si>
  <si>
    <t>נגרות</t>
  </si>
  <si>
    <t>אספקה והתקנה של דלת עץ כנף אחת לפתיחה רגילה, מילוי פלקסבורד 100%, גמר פורמיקה טפ וקנט עץ אלון סביב שטופקנט גמר לקה שקופה עובי כנף 42 מ"מ. ידית מנוף בחוץ ובפנים, מנעול yael או סלע טכנולוגיה לפי מפרט. צלינדר בחוץ, מנעול פרפר מבפנים. פרזול וגוונים עפ"י רשימות חמרי גמר. מידות פתח 105/210 ס"מ עפ"י פריטים נ-1 , נ-2 ברשימת נגרות. כולל משקוף רינגל 1202 או שוו"ע, מלא פוליאוריטן מוקצף לבידוד אקוסטי, כולל חריץ ואטם גומי היקפי לפי מפרט מכבי, כולל צביעת קנטים ומשקוף בגוונים לפי רשימת חמרי גמר. מחירי היחידה כולל RHS 70/70/3 בצד הצירים של כל דלת, ובצד השני פרופיל מחוזק, עובי 2 מ"מ.</t>
  </si>
  <si>
    <t>יח'</t>
  </si>
  <si>
    <t>אותו כנ"ל אלא במידות 100/210 ס"מ לפי פריט נ16</t>
  </si>
  <si>
    <t>כמו בסעיף 06.1.030 לפתח במידות 110/210 ס"מ כולל הכנה לנעילה חשמלית וקורא כרטיסים, ידית קבועה מבחוץ ומחזיר שמן לפי פריטים נ3, נ4 ברשימת נגרות</t>
  </si>
  <si>
    <t>דלת כנ"ל אלא במידות 105/210 ס"מ עם הכנה לנעילה חשמלית וקורא כרטיסים, כולל מחזיר שמן לפי מפרט, הכל קומפלט לפי פריט נ5 ברשימת נגרות</t>
  </si>
  <si>
    <t>דלת כמו בסעיף 06.1.030 אלא במידות 100/210 ס"מ עם מחזיר שמן  לפי פריט נ6 ברשימת נגרות</t>
  </si>
  <si>
    <t>דלת הזזה SCRIGNO גמר משקוף פח לפתח במידות 110/210 ס"מ, הכל קומפלט, כנף כנ"ל, לפי פריט נ7 ברשימת נגרות</t>
  </si>
  <si>
    <t>דלת הזזה SCRIGNO גמר משקוף פח  לפתח במידות 100/210 ס"מ, הכל קומפלט, כנף כנ"ל, לפי פריט נ8 ברשימת נגרות</t>
  </si>
  <si>
    <t>דלת כמו בסעיף  06.1.040 אלא במידות 100/210 לפי פריטים נ9, נ9a</t>
  </si>
  <si>
    <t>כמו בסעיף 06.1.030 אלא במידות 95/210 ס"מ - לפי פריט נ10 ברשימת נגרות</t>
  </si>
  <si>
    <t>דלת כמו בסעיף 06.1.030 אלא לפתח במידות 80/210 ס"מ, מקוצרת עם מנעול תפוס פנוי - לפי פריט נ11 ברשימת נגרות</t>
  </si>
  <si>
    <t>דלת כמו בסעיף 06.1.030 במידות 100/210 ס"מ מקוצרת עם ידית משיכה מבפנים לנכים, פתיחה כלפי חוץ, מנעול תפוס פנוי וצוהר מזוגג, הכל קומפלט לפי פריט נ12 ברשימת נגרות</t>
  </si>
  <si>
    <t>דלת כמו בסעיף 06.1.030 לפתח במידות 100/210 ס"מ עם צוהר מזוגג, מקוצרת כולל מחזיר שמן- לפי פריט נ13 ברשימת נגרות</t>
  </si>
  <si>
    <t>אספקה והתקנה של דלת הרמוניקה לפתח במידות 100/210 ס"מ - הכל קומפלט לפי פריט נ14 ברשימת נגרות</t>
  </si>
  <si>
    <t>אספקה והתקנה של דלת הרמוניקה לנישת ארון חשמל לפתח במידות 160/230 ס"מ, כולל פתחי איוורור - הכל קומפלט לפי פריט נ15 ברשימת נגרות</t>
  </si>
  <si>
    <t>אספקה והתקנה של דלתות נגרות לנישת כיבוי אש - הכל קומפלט לפי פריט נ17 ברשימת נגרות</t>
  </si>
  <si>
    <t>אספקה והתקנה של סף MDF מצופה פורמייקה וקנטים PVC, לחיפוי גבס מתחת לחלונות מעטפת, ברוחב כ-15-10 ס"מ</t>
  </si>
  <si>
    <t>מסגרות</t>
  </si>
  <si>
    <t>הקדמה: כל עבודות הנגרות / מסגרות כפופות לכתוב במפרט הכללי (הספר הכחול), כולל אופן מדידה, ולפי מפרט מכבי המצורף. מחיר הדלתות כולל RHS 70/70/3 מחובר לצד הצירים מרצפת בטון לתקרת בטון, קיבוע לבטון ב-2 נקודות בכל קצה, ובצד השני פרופיל גבס מחוזק עובי 1.5 מ"מ מתקרת בטון לרצפת בטון.</t>
  </si>
  <si>
    <t>אספקה והתקנה של מסגרת רגליים מנירוסטה עבור התקנת כיור חדר ניקיון - לפי פריט מ1 ברשימת מסגרות</t>
  </si>
  <si>
    <t>אספקה והתקנה של דלת פח רב בריחית, לפתח במידות 100/210 ס"מ. ידית קבועה מבחוץ מנוף+פרפר מבפנים + מחזיר שמן - לפי פריט מ2 ברשימת מסגרות</t>
  </si>
  <si>
    <t>ארונות רטובים</t>
  </si>
  <si>
    <t>גוף הארונות עשוי לביד בעובי 18 מ"מ, מצופה פורמאיקה טפ בכל החלקים הנראים. ופורמאיקה גב לבן בחלקים הפנימיים. קנטים - P.V.C או  לפי רשימות. כל המגירות והארונות ננעלים בנעילת מסטר-קי דגם מכבי. כל המדפים ניתנים לשינוי מקום, בהתאם למפרט ריהוט, גמר לפי רשימת חמרי גמר. כל המגירות והדלתות טריקה שקטה.</t>
  </si>
  <si>
    <t>מחירי הארונות הרשומים כוללים גם משטח אורטגה או ש"ע, קערת אורטגה או ש"ע לפי תוכנית ופרטי האדריכל.</t>
  </si>
  <si>
    <t>כיור תלוי בחדרי רופא פרט ר-1 עשוי אורטגה דגם "מכבי שירותי בריאות". המחיר כולל קונזולה והרכבה. הכל מושלם עפ"י פרט האדריכל.</t>
  </si>
  <si>
    <t>ארון עליון ותחתון מטיפוס ר-2, הכל קומפלט (כמפורט ברשימת ריהוט-כולל משטח שיש וקערות)</t>
  </si>
  <si>
    <t>כנ"ל אלא לפי פריט ר-3 ברשימת ריהוט</t>
  </si>
  <si>
    <t>כנ"ל אלא לפי פריט ר-4 ברשימת ריהוט</t>
  </si>
  <si>
    <t>כנ"ל אלא לפי פריט ר-5 ברשימת ריהוט</t>
  </si>
  <si>
    <t>כנ"ל אלא לפי פריט ר-6 ברשימת ריהוט</t>
  </si>
  <si>
    <t>כנ"ל אלא לפי פריט ר-6a ברשימת ריהוט</t>
  </si>
  <si>
    <t>כנ"ל אלא לפי פריט ר-7ברשימת ריהוט</t>
  </si>
  <si>
    <t>מתקני תברואה</t>
  </si>
  <si>
    <t>אספקת מים קרים וחמים</t>
  </si>
  <si>
    <t>צנורות מגולבנים דרג א' סקדיול 40 ללא תפר עם עטיפה פלסטית כחולה</t>
  </si>
  <si>
    <t>צינורות מגלוונים דרג א'בלי תפר סקדיול 40 חרושתי עם עטיפת פלסטיק כחולה תקנית של אברות בחריצים , במילוי או גלויים בתוך הבניין כולל ספחים בקוטר "1/2</t>
  </si>
  <si>
    <t>צנורות מגולבנים כנ"ל בקוטר "3/4 למים קרים וחמים מותקנים גלויים, סמויים או במילוי, מחוברים בהברגות, לרבות ספחים</t>
  </si>
  <si>
    <t>צנורות מגולבנים כנ"ל בקוטר "1 למים קרים וחמים מותקנים גלויים, סמויים או במילוי, מחוברים בהברגות, לרבות ספחים</t>
  </si>
  <si>
    <t>מגולבנים כנ"ל בקוטר "2 למים קרים וחמים מותקנים גלויים, סמויים או במילוי, מחוברים בהברגות, לרבות ספחים</t>
  </si>
  <si>
    <t>צנורות מגולבנים כנ"ל בקוטר "1/4 1 למים קרים וחמים מותקנים גלויים, סמויים או במילוי, מחוברים בהברגות, לרבות ספחים</t>
  </si>
  <si>
    <t>ברז חשמלי לקו מי הצריכה מטיפוס normally open,מחברת אקוואטק תוצרת חברת BALIMO או חברת LEAK LOCK או ש"ע מאושר. מתח נמוך 24/12 v עם חיבור מגע יבש ללוח מקשים של מערכת הפריצה</t>
  </si>
  <si>
    <t>צינור S.P או מולטיגולד בקוטר 16 מ"מ כולל ספחים מקוריים של היצרן ואישור מכון תקנים על הצנרת והספחים מותקנים גלויים סמויים או במילוי</t>
  </si>
  <si>
    <t>כנ"ל אולם בקוטר 20 מ"מ</t>
  </si>
  <si>
    <t>עמדת כיבוי אש בבנין הכוללת ברז שריפה "2 עם מצמד, וגלגילון "4\3 באורך 30 מטר שני זרנוקים בקוטר "2 באורך 15 מ', שסתום מהיר קוטר "2 מזנק עם ברז, שני ברזים כדוריים "2 וארגז פח צבוע אדום במידות 80X120X30 ס"מ ועל הדלת כתובת "אש" .</t>
  </si>
  <si>
    <t>מטפי אבקה יבשה 6 ק"ג הלון</t>
  </si>
  <si>
    <t>ברזים כדוריים מברונזה קוטר , 2\"1 לרבות רקורד רגיל או קונוס תוצרת שגיב, הבונים או סטארליין.</t>
  </si>
  <si>
    <t>ברזים כדוריים מברונזה קוטר 3/4'', לרבות רקורד רגיל או קונוס תוצרת שגיב, הבונים או סטארליין.</t>
  </si>
  <si>
    <t>ברזים כנ"ל אולם בקוטר "1</t>
  </si>
  <si>
    <t>ברזים כדוריים מברונזה קוטר "2, לרבות רקורד רגיל או קונוס תוצרת שגיב, הבונים או סטארליין.</t>
  </si>
  <si>
    <t>חיבור צינור חדש לצינור קיים בקוטר עד "2</t>
  </si>
  <si>
    <t>חיבור צינור חדש לצינור קיים בקוטר עד 4"</t>
  </si>
  <si>
    <t>בדיקת לחץ לצנרת במבנה עם משאבה ל 12 אטמוספרות במשך 24 שעות כולל כל אביזרי העזר הנדרשים</t>
  </si>
  <si>
    <t>בידוד</t>
  </si>
  <si>
    <t>בידוד לצנורות מים חמים משרוולי "וידופלקס" או עינביד  בעובי "1/2, לצנורות בקוטר "1/2 לרבות סרטי הדבקה מ-פי.וי.סי</t>
  </si>
  <si>
    <t>בידוד לצנורות מים חמים משרוולי "וידופלקס" או עינביד בעובי "1/2, לצנורות בקוטר "3/4 לרבות סרטי הדבקה מ-פי.וי.סי</t>
  </si>
  <si>
    <t>בידוד לצנורות מים חמים משרוולי "וידופלקס" או שווה ערך בעובי "1/2, לצנורות בקוטר "1 לרבות סרטי הדבקה מ-פי.וי.סי</t>
  </si>
  <si>
    <t>מערכת נקזים ואוורור</t>
  </si>
  <si>
    <t>צינורות לדלוחין מ-P.V.C בקטר 50 מ"מ כולל ספחים במילוי, תקרות או בקירות</t>
  </si>
  <si>
    <t>צינורות כנ"ל אך בקוטר 40 מ"מ</t>
  </si>
  <si>
    <t>צינור כנ"ל אך בקוטר 32 מ"מ</t>
  </si>
  <si>
    <t>צנורות פוליאתילן בצפיפות גבוהה (H.D.P.E) בקוטר 110 מ"מ מותקנים גלויים, סמויים, או במילוי, לרבות ספחים</t>
  </si>
  <si>
    <t>מחסומי רצפה מפוליפרופילן "2/"4 עם רשת מפליז וטבעת מוברגת</t>
  </si>
  <si>
    <t>קופסאות בקורת פי.וי.סי קוטר "4 עם טבעת ומכסה מרובעת מפליז מוברג וחצאי רקורדים.</t>
  </si>
  <si>
    <t>נקודת ניקוז למזגנים מפי.וי.סי. בהדבקה 32 מ"מ כולל ספחים והתחברות לסיפון פעיל(אורך הצנור עד 6 מ') כולל אביזר קוני מתוברג בקצה</t>
  </si>
  <si>
    <t>התחברות צנרת נקזים לקולטן או ק"ב קיים או למחסום קיימים</t>
  </si>
  <si>
    <t>קבועות תברואתיות ואביזריהן (הספקה והתקנה)</t>
  </si>
  <si>
    <t>אסלה תלויה סוג א' כולל מושב ומכסה טיפוס כבד עם צירי מתכת מצופים כרום, פקק ביקורת כולל מנשא מקורי של היצרן על כל אביזריו - האסלות דגם פטרה 337 או ש"ע</t>
  </si>
  <si>
    <t>אסלה נכים. אסלה תלויה ברקת נכים מק"ט 386  תוצרת חרסה או ש"ע מאושר ע"י מכבי עם מושב מוגבה לנכים בגוון מאושר ע"י האדריכל כולל מושב ומכסה טיפוס כבד עם צירי מתכת מצופים כרום מ"ס 3 כתר , פקק בקורת ,ברז T "½ חיבור גמיש ממתכת.</t>
  </si>
  <si>
    <t>מיכל הדחה דו כמותי סמוי דגם נפטון או אהווי מתוצרת חרסה מק"ט 422 כולל ברז ניתוק פנימי וסידור תמיכה, פנל הפעלה מנירוסטה התקנה גבוהה, כולל  ברז זויתי צינור מלוי מנג'ט והתחברות לאסלה הכל עפ"י מפרט מכבי</t>
  </si>
  <si>
    <t>כיור בתא שירותי נכים דגם חרסה אלפא 45 מק"ט 106 לפי פרט אדריכלי</t>
  </si>
  <si>
    <t>כיור רחצה דגם "טוליפ" לבן או שוו"ע בתאי שירותים  ע"פ תכ' אדריכל עם סיפון בקבוק מפליז מצופה כרום של נ.קיסנר כולל רוזטה עם ציפוי כרום לחיבור בקיר</t>
  </si>
  <si>
    <t>אספקה והתקנה של סיפון P מפליז מצופה כרום,תוצרת VIEGA, אורגל,נ.קיסנר או דורביט כולל רוזטה עם ציפוי כרום לחיבור בקיר.</t>
  </si>
  <si>
    <t>כיור מטבח חרסה גלדור במידות 20X40X60 ס"מ, מק"ט 503 ע"פ פרט אדריכלות בחדר נקיון ,עם סיפון מטבח "2 תוצרת ליפסקי או ש"ע ע"פ תכנית אדריכלות. הסיפון יהיה מותאם לגובה הכיור.</t>
  </si>
  <si>
    <t>סוללת מים חמים קרים תוצרת "חמת" דגם אוורסט 302843 פיה בינונית ציפוי כרום, ניקל כולל שני ברזי ניל</t>
  </si>
  <si>
    <t>סוללת פרח תוצרת "חמת"  לתא שרותים פיה קצרה קבועה מק"ט  302841  ציפוי כרום, ניקל כולל שני ברזי ניל</t>
  </si>
  <si>
    <t>סוללת מים כנ"ל אולם פיה ארוכה מסתובבת מק"ט 302853 כולל שני ברזי ניל</t>
  </si>
  <si>
    <t>סוללת מים חמים קרים פיה ארוכה מסתובבת מהקיר תוצרת חמת דגם אוורסט לחדר נקיון כולל ברזי ניל</t>
  </si>
  <si>
    <t>הכנה בלבד למתקן מים קרים מטיפוס "מי קר" דוגמת תוצרת ת.נ.ה. כולל צנרת, הספקה,ניקוז  והתקנה מושלמת (לא כולל המתקן)</t>
  </si>
  <si>
    <t>מערכת תמיכות וחיזוקים בקירות גבס עבור תליית כלים סניטריים ותלייה חרושתית המשולבת בקירות גבס לכל העבודה הנ"ל</t>
  </si>
  <si>
    <t>מערכת משאבת סיחרור לנ"ל כנדרש במפרט כולל אנסטלציה חשמלית, ברזים, אל חוזר, משאבה ל 2 מ"ק שעה לחץ 0.5 אטמוספרה מותאמת למים חמים תוצרת בל אנד גוסט, או סלמסון או לווארה</t>
  </si>
  <si>
    <t>דוד מים חמים 150 ליטר כולל שסתום בטחון ופורק לחץ תוצרת אמקור או כרומגן או אור הטבע</t>
  </si>
  <si>
    <t>ברז תלת דרכי חשמלי מפוקד ע"י תרמוסטט ורגש תוצרת לנדיס אנד גיר בקוטר "עד 1" לקבלת טמפרטורת הספקת מים עד 38 מעלות צלסיוס</t>
  </si>
  <si>
    <t>ספרינקלרים מערכות וצנרת</t>
  </si>
  <si>
    <t>טיפול באישורי תכניות + בדיקות ואשורי מכון התקנים לכל נושא הספרינקלרים כולל טפול בכל הלקויים עד קבלת אישורים הכל בטיפול קבלן ספרינקלרים כולל בדיקות לחץ וחישובים הידראוליים. הנ"ל כלול במחיר היחידה ולא ישולם בנפרד.</t>
  </si>
  <si>
    <t>התאמת מערכת הספרינקלרים הקיימת בשטח המושכר למערכת הספרינקלרים המתוכננת במרפאה כלולה במחיר היחידה ולא תשולם בנפרד. הנ"ל כולל פרוק צנרת מכל סוג שהוא, מחברים, תמיכות וכל פרט אחר השייך למערכת הנ"ל ולא הוזכר בסעיף זה.</t>
  </si>
  <si>
    <t>הספקה והרכבה של צנור מגולבן סקדיול 10 ללא תפר עם אביזרי QUICKUP כלו במחיר כולל ספחים בקוטר "1/2 1 הצנורות יורכבו באופן גלוי בתואי סופי שיקבע ע"י המפקח כולל תמיכות וצבע אנטיקורוזיבי סופי בגוון אדריכל.</t>
  </si>
  <si>
    <t>ספרינקלר דגם F קבוע 5.6 כולל רוזטה דקורטיבית להתקנה בתקרה אקוסטית Q.R. עם תגובה מהירה כולל  התחברות בתקרה אקוסטית בצבע שיבחר ע"י אדריכל</t>
  </si>
  <si>
    <t>ספרינקלר כנ"ל אולם ניצב מותקן מעל תקרה אקוסטית</t>
  </si>
  <si>
    <t>צינור גמיש מתכתי תקני באורך עד 1.5 מטר כולל התחברות לצינור קשיח</t>
  </si>
  <si>
    <t>הספקה והרכבה של צנור מגולבן סקדיול 10 ללא תפר עם אביזרי QUICKUP כלו במחיר כולל ספחים בקוטר "4 הצנורות יורכבו באופן גלוי בתואי סופי שיקבע ע"י המפקח כולל תמיכות וצבע אנטיקורוזיבי סופי בגוון אדריכל.</t>
  </si>
  <si>
    <t>מפסק זרימה בצנרת מאושר ULFM</t>
  </si>
  <si>
    <t>ברז כדורי "11/2</t>
  </si>
  <si>
    <t>ברז בדיקה GRINELL1.5"</t>
  </si>
  <si>
    <t>ברז ניתוק כנ"ל "3</t>
  </si>
  <si>
    <t>חיווט בין מפסק זרימה ללוח בקרה נגד אש (הלוח יסופק ע"י קבלן חשמל)</t>
  </si>
  <si>
    <t>תחנה קומתית "4 לפי פרט מאושר ע"י מכון תקנים</t>
  </si>
  <si>
    <t>מד לחץ קוטר ULFM3"</t>
  </si>
  <si>
    <t>עבודות חשמל</t>
  </si>
  <si>
    <t>הערות</t>
  </si>
  <si>
    <t>מחירי כל הסעיפים כוללים אספקה, התקנה והפעלה כולל ציוד עזר וכל העבודות הנדרשות לביצוע מושלם.</t>
  </si>
  <si>
    <t>המפרט מהווה חלק בלתי נפרד מכתב הכמויות.</t>
  </si>
  <si>
    <t>המזמין שומר לעצמו את הזכות לספק ולהתקין את כבלי החשמל ותשתיות החשמל הכל לפי שיקול דעתו.</t>
  </si>
  <si>
    <t>המזמין רשאי להגדיל, להקטין ולצמצם כמויות מתוך כתב הכמויות מבלי לשנות את מחירי היחידה.</t>
  </si>
  <si>
    <t>אספקה והתקנת הכבלים כוללת חיבור הכבל בשני קצוותיו כולל מפצלות, סופיות, בדיקת מגר וכל חומרי העזר הנדרשים לביצוע העבודה.</t>
  </si>
  <si>
    <t>הערה: מחירי כל הסעיפים כוללים ביצוע חיצובים קידוחים מעברים בריצפות תיקרות וקירות מכל סוג  שהוא, כולל איטומים בחומר איטום תקני מפני מעבר אש.</t>
  </si>
  <si>
    <t>קבלן מציע שים לב!!! לא תוכר כל תוספת עבור עבודה בשעות לא שגרתיות כגון: לילה, שבתות, חגים. בהתאם לצורך ולפי החלטת המזמין בלבד ייקבעו זמני העבודה.</t>
  </si>
  <si>
    <t>מובילים</t>
  </si>
  <si>
    <t>מחיר כל התעלות כולל קשתות עלייה, ירידה, צמתי T, זוויות, סופיות הגנה וסגירה עפ"י התוואי בתכניות, לרבות חיזוקים, ברגים ואביזרי תליה וכל ציוד העזר המקורי בלבד.</t>
  </si>
  <si>
    <t>מחיר כל התעלות המתכתיות כולל הארקת התעלות ע"י מוליך נחושת חשוף שזור בחתך 16 ממ"ר כולל מהדקים קנדים וכל אביזרי העזר הנדרשים.</t>
  </si>
  <si>
    <t>מחירי כל הצינורות\המובילים כוללים במחיר היחידה חוט\חבל משיכה בהתאם לקוטר הצינור.</t>
  </si>
  <si>
    <t>תעלת רשת מברזל מגולבן ברוחב 100 מ"מ ובגובה 85 מ"מ.</t>
  </si>
  <si>
    <t>תעלת רשת כנ"ל אולם ברוחב 200 מ"מ.</t>
  </si>
  <si>
    <t>תעלת רשת כנ"ל אולם ברוחב 300 מ"מ.</t>
  </si>
  <si>
    <t>תעלת פח מחורץ עובי דופן 1 מ"מ וגובה צד עד 85 מ"מ ברוחב 100 מ"מ כולל מכסה. צבועה בגוון עפ"י האד'.</t>
  </si>
  <si>
    <t>תעלת פח מחורץ עובי דופן 1 מ"מ וגובה צד עד 85 מ"מ ברוחב 200 מ"מ כולל מכסה.</t>
  </si>
  <si>
    <t>תעלת P.V.C במידות 12/6 ס"מ כולל מכסה ומחיצת הפרדה לחשמל ותקשורת, כולל את כל חומרי ואביזרי העזר הדרושים לרבות החזוקים המתאימים.</t>
  </si>
  <si>
    <t>צינור פלסטי שרשורי ("קוברה") דו שכבתי גמיש בעל דופן פנימית חלקה בקוטר חיצוני של 50 ("2) מ"מ.</t>
  </si>
  <si>
    <t>צינור פלסטי כפיף "כבה מאליו" להתקנה סמויה\גלויה בקירות ובתקרות בטון בקוטר חוץ 25 מ"מ שאינו במחיר הנקודה!!!.</t>
  </si>
  <si>
    <t>כבלים ומוליכים</t>
  </si>
  <si>
    <t>כבל נחושת מסוג N2XY בחתך 4x50 ממ"ר מושחל בצינורות באדמה ו/או בקירות או מונח ע"ג תעלות רשת כולל חיתוך קצוות וסימונם, בדיקת מגר וחיבור מושלם כולל חיבור בלוח (שלא במחיר הנקודה) לטובת הזנה ללוחות חשמל.</t>
  </si>
  <si>
    <t>כבל כנ"ל אולם נחושת מסוג N2XY בחתך 5x10 ממ"ר</t>
  </si>
  <si>
    <t>כבל כנ"ל אולם נחושת מסוג N2XY בחתך 5x6 ממ"ר.</t>
  </si>
  <si>
    <t>כבל כנ"ל אולם נחושת מסוג N2XY בחתך 5x2.5 ממ"ר שלא במחיר הנקודה ובאישור המתכנן\מפקח בלבד.</t>
  </si>
  <si>
    <t>כבל כנ"ל אולם נחושת מסוג N2XY בחתך 3x2.5 ממ"ר שלא במחיר הנקודה ובאישור המתכנן\מפקח בלבד.</t>
  </si>
  <si>
    <t>כנ"ל כבל N2XY בחתך 1.5*3 מ"מ שלא במחיר הנק' ובאישור המתכנן\מפקח</t>
  </si>
  <si>
    <t>מוליך נחושת מבודד 35  P.V.C ממ"ר מושחל בצינורות או מונח ע"ג תעלות רשת כולל חיתוך קצוות, בדיקת מגר וחיבור מושלם כולל חיבור בלוח.</t>
  </si>
  <si>
    <t>מוליך נחושת שזור גלוי בחתך 16 ממ"ר כולל מהדקים קנדים או מחברים מיוחדים כל 1.5 מטר להארקת תעלות רשת  לרבות חיבורים ,ברגי חיבור, מהדקים ומתאמים.</t>
  </si>
  <si>
    <t>נקודות ואביזרים</t>
  </si>
  <si>
    <t>נקודת מאור חד פאזית - המחיר כולל הקו עם מוליכים/כבל N2XY בחתך עד 4x1.5 ממ"ר (שלא ימדד בנפרד), מושחל בצינור מריכף 25 מ"מ מטיפוס כבה מאליו בהתקנה סמויה או בתעלת  P.V.C או בצינור מרירון לפי תוכנית מלוח החשמל ועד לנקודה כולל קופסאות הסתעפות מכל סוג, כולל חלקה של הנקודה ואביזר סופי מפסק מאור בודד, כפול, לחצן, חילוף מותקן תחת הטיח במחיצה בנויה או ביציקת בטון או מחיצת גבס, או על הטיח.</t>
  </si>
  <si>
    <t>נקודה</t>
  </si>
  <si>
    <t>נקודת ח"ק - המחיר כולל הקו מהלוח ועד לנקודה עם כבל/מוליכים בחתך 2.5 ממ"ר, מושחל בצינור מריכף כבה מאליו בקוטר 25 מ"מ כולל אביזר סופי יחיד 16X1 אמפר תה"ט או עה"ט כדוגמת גוויס או LEGRAND מותקן בקיר בניה או ריהוט או מחיצת גבס. דגם האביזר יאושר ע"י המתכנן והאדריכל.</t>
  </si>
  <si>
    <t>נקודת ח"ק כנ"ל אולם אביזר סופי כפול</t>
  </si>
  <si>
    <t>נקודת ח"ק כנ"ל אולם אביזר סופי יחיד מוגן מים.</t>
  </si>
  <si>
    <t>נקודת ח"ק כנ"ל אולם אביזר סופי כפול מוגן מים.</t>
  </si>
  <si>
    <t>נקודת ח"ק כנ"ל אולם שקע יחיד עה"ט מעל תקרה עבור יחידת מיזוג. השקע עבור מאייד VRF ולא שקע כוח למזגן. (כל 4 שקעים מעגל).</t>
  </si>
  <si>
    <t>נקודת ח"ק חד פאזית כנ"ל אולם עם אביזר קצה שקע או תקע סיקון חד פאזי כחול מסוג CEE3X16A והזנה בכבל מסוג N2XY בחתך 3x2.5 עבור ארון תקשורת.</t>
  </si>
  <si>
    <t>כנ"ל אולם שקע USB כפול תוצרת חברת GEWISS</t>
  </si>
  <si>
    <t>נקודה עבור עמדת עבודה משולבת כדוגמת ע.ד.א פלסט הכוללת 4 שקעי כח רגילים + 2 שקעי כח חיוניים (2 הזנות נפרדות) והכנה ל-4 נקודות תקשורת דגם D -18 תה"ט או עה"ט , מותקן בקיר בניה או ריהוט או מחיצת גבס כולל כבל 3X2.5 עבור מעגלי כח ומקום ל-4 נק' טלפון\מחשבים, הכנה ע"י צינורות 25 מ"מ ואביזר סופי נקודת מחשב\ט לפון כמופיע בפרט בתכנית. להלן תקרא העמדה A.</t>
  </si>
  <si>
    <t>נקודה עבור עמדת עבודה משולבת כדוגמת ע.ד.א פלסט הכוללת 4 שקעי כח רגילים והכנה ל-4 נקודות תקשורת דגם D -17 תה"ט או עה"ט , מותקן בקיר בניה או ריהוט או מחיצת גבס כולל כבל 3X2.5 עבור מעגלי כח ומקום ל-4 נק' טלפון\מחשבים, הכנה ע"י צינורות 25 מ"מ ואביזר סופי נקודת מחשב\טלפון כמופיע בפרט בתכנית. להלן תקרא הע מדה B.</t>
  </si>
  <si>
    <t>נקודה עבור עמדת עבודה משולבת ע.ד.א פלסט הכוללת 2 שקעי כח רגילים והכנה ל-4 נקודות תקשורת דגם D -14 תה"ט או עה"ט , מותקן בקיר בניה או ריהוט או מחיצת גבס כולל כבל 3X2.5 עבור מעגלי כח ומקום ל-4 נק' טלפון\מחשבים , הכנה ע"י צינורות 25 מ"מ ואביזר סופי נקודות מחשב\טלפון כמופיע בפרט בתכנית. להלן תקרא העמדה C .</t>
  </si>
  <si>
    <t>הכנה לנקודות תקשורת מחשב\טלפון (תקשורת אחודה) תה"ט\עה"ט הכוללת אביזר קצה דגם מוזאייק RJ45, 8 פינים בקופסה 3 מקום עה"ט\תה"ט, כולל שרוול 25 ממ"ר "כבה מאליו" מתעלת תקשורת ועד לאביזר.</t>
  </si>
  <si>
    <t>נקודת הזנה לטלויזיה בכבל RG6 בתוך צינור כבה מאליו מחדר תקשורת ועד לנק'</t>
  </si>
  <si>
    <t>נקודות טלפון תה"ט\עה"ט, בצינור 25  ממ"ר ו/או בתעלה P.V.C כולל חוט טלפון תיקני 3 זוג 3X2X0.5 ממ"ר תקן "בזק"  מארון בזק ועד לנקודה כולל אביזר סופי תואם.</t>
  </si>
  <si>
    <t>נקודת מוצא למערכת אזעקה\טמ"ס\מערכות ביטחון\רמקולים\KNX וכנדרש ע"י צינור בקוטר עד 20 מ"מ "כבה מאליו" וחוט משיכה ביציקה או בתקרה אקוסטית, מלוח ריכוז ועד לנקודה כמפורט בתכניות.(עבור חלק מהנק' יונח צינור מתעלת הרשת ועד למיקום הנק' הכל עפ"י תוכנית).</t>
  </si>
  <si>
    <t>נקודת מוצא כנ"ל אולם עבור גילוי אש/CO - המחיר כולל הקו מריכוז גילוי אש ועד לנקודה עם צינור מריכף כבה מאליו 20 מ"מ קוטר בצבע אדום, וסיום בקופסאת הסתעפות בתקרה או בקיר הכוללת שילוט.</t>
  </si>
  <si>
    <t>נקודת גילוי אש כנ"ל אולם גישור עבור מנורת סימון</t>
  </si>
  <si>
    <t>נקודת הזנה לרכזת גילוי אש . כולל כבל הזנה N2XY3X2.5 מהלוח ועד לנק' בצמוד לרכזת.</t>
  </si>
  <si>
    <t>גלאי נוכחות כולל 2 מגעים- מגע רטוב לתאורה עד 16A ומגע יבש לכרטיס פיקוד מיזו"א. המחיר כולל נק' צינור, כבל 3x1.5 לתאורה ו 2x1.5 למאייד מיזו"א. ציוד מותקן בקופסת CI מעל תקרה מונמכת, הכל על פי פרט בתכנית תוצרת חברת מיטב טק 360. מחיר היחידה כולל  קופסת CI לממסרים בחדרים הנ"ל, רכיב ISO-1566B, 2 ממסרים, מה דקים חיווט וכל הנדרש להפעלת גלאי הנוכחות. הנ"ל עבור פיקוד מגע גלאי לשני מגעים רטובים של מעגלי תאורה. המחיר כולל חיווט קומפלט. ראה פרט בתכנית חשמל.  יש לאשר דגם לפני הזמנה!</t>
  </si>
  <si>
    <t>נקודת לחצן חרום - המחיר כולל הקו מלוח החשמל המקומי ועד לנקודה בכבל חסין אש מסוג NHXH FE180/E90  בחתך 3x1.5 בצינור מריכף 25 מ"מ כבה מאליו, כולל לחצן חרום בקופסת מתכת צבועה אדום עם כיסוי זכוכית ופטיש שבירה כדוגמת "טלמכניק", כולל מפתח לניסוי. אורך הכבל מהלחצן ועד למפסק הראשי. אופציה נוספת פטרייה עם כיס וי הגנה, ננעלת בלחיצה, שחרור בסיבוב . עם או בלי מפתתח לנעילה.</t>
  </si>
  <si>
    <t>הכנה לדלת חשמלית מבוקרת כמפורט: הכנה לקודן כניסה\חיישן בצד החיצוני, לחצן ניפוץ+לחצן יציאה בצד הפנימי, הכנה לאלקטרומגנט בחלק העליון של הדלת או למנעול חשמלי, חיווט מלא ע"י צנרת מריכף בקוטר 25 מ"מ מכל אביזר אל קופסת ריכוז CI מעל תקרה, כולל 2 צינורות מריכף בקוטר 25 מ"מ מקופסת ה-CI אל תעלת תקשורת קרובה. נקודת חשמל ונקודת תקשורת בצמוד לקופסה מופיעות בסעיף אחר. המחיר אינו כולל אביזרי קצה אולם סיום בקופסאות 3 מקום או הכנות אחרות לפי הנחיות המזמין.</t>
  </si>
  <si>
    <t>נקודת הכנה מושלמת עבור טרמוסטט ומפסק פיקוד למיזוג אויר\אויר צח הכוללת צינור מריכף "כבא מאליו" בקוטר 25 מ"מ, מותקן ביציקות תה"ט ו/או תחת הריצוף ו/או בתקרות עם חוט משיכה וכן התקנה של קופסה עבור הטרמוסטט והמפסק (הקופסה מסופקת ע"י קבלן מיזוג אויר).</t>
  </si>
  <si>
    <t>נקודה למפוח איוורור\מזגן ח"פ על הקיר או מעל תקרה מונמכת . המחיר כולל קו הזנה בכבל 3X2.5 N2XY ממ"ר מלוח החשמל ועד לנקודה . המחיר כולל מפסק ביטחון .</t>
  </si>
  <si>
    <t>חיבור יחידת מיזו"א על הגג(VRF). המחיר כולל אספקה וחיבור של מפסק ביטחון עד 3X40A. (כבל בסעיף אחר)</t>
  </si>
  <si>
    <t>חיבור יחידת מיזו"א על הגג(VRF). המחיר כולל אספקה וחיבור מפסק ביטחון עד 3X25A. (כבל בסעיף אחר)</t>
  </si>
  <si>
    <t>נק' לדוד חשמל כולל כבל הזנה N2XY3X2.5 מהלוח ועד לנק', כולל מפסק דו קוטבי עם מנורת סימון עבור הפעלה וכן מפסק ביטחון ח"פ בצמוד לדוד על הגג.</t>
  </si>
  <si>
    <t>כנ"ל אולם עבור משאבת סחרור אולם עם כבל N2XY בחתך 3x2.5.</t>
  </si>
  <si>
    <t>נקודת שלט תאורה למרפאה המחיר כולל הקו מלוח החשמל בכבל N2XY3X2.5 ממ"ר ועד למפסק ביטחון מחוץ לנכס, על הקיר בגובה H-3.50 או מגג עליון ומהמפסק עד לשלט כולל מוליך הארקה מנחושת גלוי שזור בחתך 10 ממ"ר מלוח החשמל השלט.</t>
  </si>
  <si>
    <t>לוחות חשמל</t>
  </si>
  <si>
    <t>לוח החשמל ייוצר ע"י יצרן לוחות מאושר מכון התקנים לתקן ישראלי 61439</t>
  </si>
  <si>
    <t>חובה!!! לסמן את הלוח בתו-תקן עפ"י תקן 61439</t>
  </si>
  <si>
    <t>חשמל זמני לטובת עבודות החשמל של כלל בעלי המקצוע באתר. המחיר כולל: התחברותללוח קיים, כבלי הזנה, עמדות עבודה לאתר עפ"י צורך המתקן והתקדמות העבודה,תשתית לנ"ל. העברת המתקן ביקורת חשמלאי בודק תקופתית, תאורה זמנית לכל החללים ולכל תקופת הביצוע. קומפלט לאתר לכל תקופת הבנייה עד למסירת המתקןופירוק החשמל הזמני</t>
  </si>
  <si>
    <t>מבנה ללוח חשמל ראשי  פסי צבירה  160 A אמפר הלוח יהיה תואם לתקן 61439 להעמדה על הריצפה דרגת מידור form 2B הכולל פח דקופירט מגולבן 1.5 מ"מ עומק הארון עד 500 מ"מ ובגובה עד 2100 מ"מ רוחב כנדרש, ידיות ומנעולים ודלתות וכן פלטות פנימיות/פנלים ופסים להתקנת הציוד, מערך פיקוד מתח 230V כולל מבודדים, מהדקים וחי ווט שיבוצע עפ"י תקן ישראלי 61439 כולל שילוט ע"י שילטי סנדויץ חרוטים, וכל יתר החומרים הדרושים להשלמת הלוח, כולל אישור תוכ' יצור הלוח ע"י המתכנן.</t>
  </si>
  <si>
    <t>מפסק זרם יצוק תלת פאזי 3X125A אמפר כושר ניתוק 36KA כולל יחידת הגנה LSI אלק' מתכוונן MICROLOGIC2.0.</t>
  </si>
  <si>
    <t>מפסק זרם יצוק תלת פאזי לזרם עד 3X100A אמפר כושר ניתוק 25KA כולל יחידת הגנה תרמית מגנטית TMD.</t>
  </si>
  <si>
    <t>סליל הפסקה למפסק יצוק לזרם עד 250 אמפר.</t>
  </si>
  <si>
    <t>הגנת מנוע תלת פזית לזרם עד 3X10A כדוגמת GV2.</t>
  </si>
  <si>
    <t>מא"ז תלת-פאזי לזרם עד 3X63A אופין B/C כושר ניתוק 10KA.</t>
  </si>
  <si>
    <t>מא"ז תלת-פאזי לזרם עד 3X 40A אופין B/C כושר ניתוק 10KA.</t>
  </si>
  <si>
    <t>מא"ז תלת-פאזי תוצרת לזרם עד 3X25A אופין B/C כושר ניתוק 10KA.</t>
  </si>
  <si>
    <t>מא"ז חד-פאזי לזרם עד 1X40A אופין B/C כושר ניתוק 10KA.</t>
  </si>
  <si>
    <t>מא"ז חד-פאזי לזרם עד 1X25A אופין B/C כושר ניתוק 10KA.</t>
  </si>
  <si>
    <t>סליל הפסקה למא"ז.</t>
  </si>
  <si>
    <t>ממסר פחת עד 4X40A 30mA TYPE A.</t>
  </si>
  <si>
    <t>ממסר פחת עד 2X40A 30mA TYPE A.</t>
  </si>
  <si>
    <t>מגען AC3 7.5kW 3P  כולל סליל פיקוד בכל מתח נדרש כולל 2 מגעי עזר NO+NC.</t>
  </si>
  <si>
    <t>מגען AC3 15W 3P  כולל סליל פיקוד בכל מתח נדרש כולל 2 מגעי עזר NO+NC.</t>
  </si>
  <si>
    <t>ממסר צעד (220V (S.R עם מגעים ל-2N.O) 25A).</t>
  </si>
  <si>
    <t>מנורת סימון LED להתקנה על פס דין או קוטר 22 מ"מ</t>
  </si>
  <si>
    <t>משנה זרם לזרם עד 250/5A  חובה לספק משנה זרם עם תקן IEC</t>
  </si>
  <si>
    <t>רב מודד דגם SATEC PM135EH .</t>
  </si>
  <si>
    <t>חוצץ דגם ISO-556B-1  תוצרת Psk עבור מערכת גילוי אש.</t>
  </si>
  <si>
    <t>כנ"ל אולם ISO-4  תוצרת Psk עבור מערכת גילוי אש.</t>
  </si>
  <si>
    <t>מגן ברק + מגן מתח יתר נשלף  3P+N כדוגמת PRD 25KA כולל מאמ"ת לפי הנחיות היצרן.</t>
  </si>
  <si>
    <t>שעון פיקוד "שבת" יומי-שבועי דיגיטלי עם רזרבה עם מגעים ל-16A תוצרת HAGER</t>
  </si>
  <si>
    <t>לחצן פטריה לניתוק בחירום כולל מכסה מקורי להתקנה על דלת הלוח.</t>
  </si>
  <si>
    <t>שונות</t>
  </si>
  <si>
    <t>הובלה,התקנה וחיבור לוח חשמל ראשי עד 160 אמפר כולל חיבור כל הכבלים וסימון והפעלת הלוח ובדיקת פונקציונלית כל לוח החשמל. המחיר כולל חיבור חוזר של הכבלי הזנה חיוני ובלתי חיוני.</t>
  </si>
  <si>
    <t>ביקורת בודק פרטי (נפרד מבודק חח"י) ומתן אישור בודק עם דו"ח נקי מהערות לקופת חולים כללית ולמזמין.</t>
  </si>
  <si>
    <t>בדיקת המתקן ע"י חשמלאי בודק חח"י כולל דוח תיקני הנמסר למתכנן ,למזמין ולשרותי הכבאות המחיר בגין הזמנה בדיקה בחברת חשמל, ליווי הבודק והעברת הביקורת עד קבלת חיבור חשמל קבוע לאחר תיקון כל הליקויים שימצאו.</t>
  </si>
  <si>
    <t>בדיקה ואישור אינטגרציה למערכות הבטיחות  ע"י מכון התקנים הישראלי לפי הוראות מכ"ר 536 ומשטר הפעלות של יועץ הבטיחות מסירת תעודה נקיה מהערות ללקוח.</t>
  </si>
  <si>
    <t>הארקות</t>
  </si>
  <si>
    <t>אספקה והתקנת פס הארקות ראשי באורך 70 ס"מ 40/4 מ"מ, כולל שילוט כל החיבורים בפס.</t>
  </si>
  <si>
    <t>אספקה והתקנת פס הארקות משני באורך 50 ס"מ 40/4 מ"מ, כולל שילוט כל החיבורים בפס.</t>
  </si>
  <si>
    <t>הארקת שרות מתכתי כלשהו כגון: צנרת מים מתכתית, צנרת גז, צנרת סולר, קונסטרוקצית תקרות מונמכות. תעלות וסולמות חשמל ותקשורת . אל פס השוואת פוטנציאלים באמצעות מוליך נחושת בחתך 16 ממ"ר. המחיר הינו קומפלט למתקן.</t>
  </si>
  <si>
    <t>מחבר PA, שקע הארקה להתקנה בחדרי טיפולים או רופאים להארקת מכשיר רפואי. המחיר כולל אספקה והתקנה של שקע הארקה וחיבור בגיד נחושת 4 מ"מ לפס הארקות מקומי בחדר.</t>
  </si>
  <si>
    <t>אספקה והתקנה של  2 פסי השוואת הארקות מקומית מנחושת אלקטרוליטית בחתך 50X5 מ"מ שאליו תחובר הארקת הראשית ומוליכי הארקה שונים. בפסים יותקנו ברגי חיבור כמספר המוליכים המחוברים אליו בתוספת 5 ברגים לשימוש בעתיד - הכל קומפלט יותקן בתוך קופסאת CI מעל תקרה. ראה להלן בתכנית תקרה פס PA</t>
  </si>
  <si>
    <t>גופי תאורה</t>
  </si>
  <si>
    <t>מע' גופי תאורה.</t>
  </si>
  <si>
    <t>1)  ג"ת יעמידו ותקנים בינלאומיים 2 LM80 LM79)ג"ת יעמדו בתקן פוטוביולוגי  3 RISK 0) מקדם סינוור UGR קטן מ- 19 4)לג"ת יהיו בדיקות בטמפרטורה של 35 מעלות. 5) נצילות של הגוף תאורה של מעל 90 לומן לוואט 6) גוון 4000K בלבד למעט ספוטים.  7)אחריות לג"ת 5 שנים לפחות!גופי התאורה יהיו בהתאם למפרט מכבי  וכמפורט ב מפרט הטכני.  בעת אישור הגופים הנבחרים יש לצרף חישוב תאורה עם הגופים המוצעים.</t>
  </si>
  <si>
    <t>שלט הכוונה חירום רב תכליתי עם "תו תקן" מבנה אנודאייז, LED  גוון לבן כולל פנל פיקוד תחתי, מערכת בדיקה עצמית  3 נורות חיווי לחצן בדיקה,דרגת אטימות  IP20 כולל מתאם התקנה לפי הצורך (שקוע, על הטיח, עם חץ כיוון או בלי, חד או דו-כיווני) בגוון לבן על רקע ירוק "יציאה" ל 180 ד' פעולה בחירום.  יצרן: אלקטולייט אחריות ל 24 חודשים,</t>
  </si>
  <si>
    <t>גוף תאורת חירום חד תכלתי עם תו-תקן מבוסס לדים 3W עם מטען ומצבר ניקל קדמיום לעבודה של 120 דקות  יצרן: אלקטולייט אחריות ל 24 חודשים,עם מתאם התקנה מכל סוג שהוא וכיוון זווית בהתאם לגובה ההתקנה.</t>
  </si>
  <si>
    <t>ג"ת הרמטי LED מוגן מים IP66 עשוי אלומיניום עם כיסוי פוליקרבונט. דגם סי לד 6600 של געש תאורה בהספק 42 וואט גוון אור 4000K עם 5 שנות אחריות.</t>
  </si>
  <si>
    <t>ג"ת LED מרובע 60X60 שקוע בתקרה מונמכת בהספק 40 וואט, גוון אור 4000K דגם פאנלד של חברת געש עם 5 שנות אחריות.</t>
  </si>
  <si>
    <t>כנ"ל אולם עם אפשרות עמעום לגוף לחדר רופא נשים, כולל מפסק תואם!</t>
  </si>
  <si>
    <t>גוף תאורה שקוע LED עגול לתקרה מונמכת ברמת אטימות IP40, לפחות בהספק 13W, גוון אור 4000K דגם פיקסלד 185  של חברת עם געש 5 שנות אחריות.</t>
  </si>
  <si>
    <t>גוף תאורה פס לד של חברת געש, 26 וואט למטר אורך. דגם SWD פרופיל לד 8 טרימלס לבן. מותקן על גבי פרופיל אלומיניום עבור תאורה נסתרת</t>
  </si>
  <si>
    <t>גוף תאורה צאנל שקוע/תלוי באורך 60ס"מ דגם טופס סטריפ לד 60 של געש כולל כנפי אלומוניום.</t>
  </si>
  <si>
    <t>כנ"ל אולם באורך 120 ס"מ.</t>
  </si>
  <si>
    <t>התקנה וחיזוק , חיבור כוון והפעלה של גוף התאורה במבנה מסוג כלשהו שבכתב הכמויות או שיסופק ע"י המזמין, פנים או חוץ בכל גובה שידרש. כולל ביצוע פתח בתקרה (גבס/מגשים) וחיזוק לתקרת קונס' במקרה של ג"ת שקוע.</t>
  </si>
  <si>
    <t>התקנה כנ"ל אולם צאנל  לד - מחיר לפי מטר.</t>
  </si>
  <si>
    <t>התקנה כנ"ל פס\סרט לד - מחיר לפי מטר.</t>
  </si>
  <si>
    <t>עבודות טיח</t>
  </si>
  <si>
    <t>ביצוע טיח פנים / חוץ בכל השכבות הנדרשות באיזורים קטנים או גדולים, לפי צורך, עד גמר שליכט לבן. בתאום עם האדריכל ומנהל הפרוייקט</t>
  </si>
  <si>
    <t>עבודות ריצוף וחיפוי</t>
  </si>
  <si>
    <t>ריצוף וחיפוי</t>
  </si>
  <si>
    <t>לתשומת לב הקבלן: מחיר הריצופים והציפויים (אריחי ריצוף גרניט פורצלן, חיפוי קירות וכו') כולל גם פחת, הובלה, העמסה, ביטוח, פריקה, איחסון.</t>
  </si>
  <si>
    <t>.הערה: לתשומת לב הקבלן מחירי ריצופים וחיפויים בפרק זה כוללים גם אספקת 5% נוספים של אריחים שיעברו לרשות המזמין. הערה: הריצוף יבוצע על גבי מילוי מיוצב בגובה כ - 20 ס"מ ומחירו כלול במחיר הריצוף.</t>
  </si>
  <si>
    <t>מחיר היחידה של הריצופים כולל את כל העיטורים לרבות גוונים, חיתוכים, צורות, הנחת הריצוף באלכסון. מחיר הריצוף יכלול מדה מתפלסת עפ"י הצורך ובהוראת המפקח ולא ישולם בנפרד</t>
  </si>
  <si>
    <t>לא ימדדו בנפרד עבודות כמו ריצוף בשיפועים, חיתוך אלכסוני/בקשת ומחיריהם כלולים במחירי הסעיפים הר"מ</t>
  </si>
  <si>
    <t>הערות: כל הריצופים יבוצו על גבי מילוי מיוצב בצמנט, רוחב הפוגות 3 מ"מ עם מילוי רובה סינטטי עם פיגמנט בגוון לפי בחירת האדריכל- רובה קולור.</t>
  </si>
  <si>
    <t>ריצוף באריחי גרניט-פורצלן במידות 80x80 ס"מ מסוג וגוון לפי בחירת האדריכל מרשימת חומר גמר מיתוג "מכבי" . כמו כן המחיר כולל גם מילוי מיוצב, חיתוכי התאמה, עיצוב פוגות 3 מ"מ ומילואם ברובה אקרילית - עם פיגמנט בגוון לפי בחירת האדריכל.</t>
  </si>
  <si>
    <t>תוספת עבור  מילוי רובה אפוקסי במישקים בתחנת איסוף</t>
  </si>
  <si>
    <t>פנלים מסוג הריצוף בגובה 7 ס"מ.</t>
  </si>
  <si>
    <t>ריצוף באריחים מהדגם כנ"ל אלא במידות 60/60 ס"מ דרגת שחיקה R10</t>
  </si>
  <si>
    <t>חיפוי קירות בלוק או בטון או גבס, באריחי קרמיקה במידות 20/60 ס"מ , גוון לבן - לפי רשימת חמרי גמר, לרבות הכנת התשתית, הדבקה בדבק, מישקים ברוחב 3 מ"מ, גמר רובה אקרילית וכו', הכל קומפלט.</t>
  </si>
  <si>
    <t>אספקה והתקנה של חיפוי קיר מבטון אדריכלי אפור עובי 15 מ"מ לפי תכנית אדריכל להתקנה על קיר גבס. לפי מבט בגיליון</t>
  </si>
  <si>
    <t>פינות אלומיניום צבועים בתנור או בגוון טבעי, בפינות קירות מחופים קרמיקה, מתוצרת אייל ציפויים או שוו"ע, פינה מרובעת דגם SJ לפי תכנית</t>
  </si>
  <si>
    <t>ספים מפרופיל אלומיניום מאולגן שטוחים וזויתיים</t>
  </si>
  <si>
    <t>עבודות צביעה</t>
  </si>
  <si>
    <t>הערה: לתשומת לב הקבלן:  - אין הבדל במחירי צביעה ורענוון צבע בקירות, תקרות, עמודים וכד' בין משטחי טיח, גבס או בטון.  - המדידה של הצביעה היא לפי פריסת שטחים צבועים לרבות שטחים צרים וקטעים קטנים.</t>
  </si>
  <si>
    <t>צביעת של קירות, תקרות עמודים וסינרים (משטחי טיח, בטון וגבס) במערכת "סופרקריל-סופרמיקס 2000"  בכמה גוונים מוכנים מקטלוג נירלט "-קולור איז",לפי בחירת האדריכל, כולל: - הכנת השטח לפי מפרט הספק - צביעה בשלוש שכבות. כמות כ- 800 מ"ר. העבודה לא תמדד.</t>
  </si>
  <si>
    <t>עבודות אלומיניום</t>
  </si>
  <si>
    <t>מודגש בזאת שתאורי העבודות כמצויין בסעיפים להלן הינם מינימליים וסכמטיים ביותר ונועדו אך ורק לזהות את המוצר ו/או הפריט לצורך קביעת מחיר היחידה על ידי הקבלן המציע.  התאור המלא של המוצרים ו/או הפריטים נמצא בתכניות ורשימות האדריכל. כל המוצרים ו/או הפריטים להלן יכללו את כל הנדרש לבצוע מושלם של העבודות לרב ות המשקופים, כל הפרזול הדרוש לרבות צירי רצפה ומחזירי דלת עליונים, ידיות בהלה, תריסים, ארגזי תריסים והכנות לפתיחה חשמלית. כל הצבע והצביעה, מלויים אקוסטיים, הזכוכית והזגוג, ציפוי נירוסטה/פליז,  עמודוני חיזוק, פרופילי הגנה וכל חומרי הצפוי חומרי האטימה - הכל כמצויין בתכניות ובמפרטים. כמו כן כוללים המפר</t>
  </si>
  <si>
    <t>בנוסף לאמור בהערה כללית מעלה, המחירים הנקובים בפרק זה כוללים גם ביצוע שקעים ברצפה עבור אביזרי נעילה, חיזוקי קצוות פתחים על ידי עמודוני RHS מגולוונים לרבות פלטקות ועוגנים.</t>
  </si>
  <si>
    <t>כלל המדבקות והשילוטים כלולים במחיר היחידה ולא ישולמו בנפרד</t>
  </si>
  <si>
    <t>כל עבודות האלומיניום והפתחים המזוגגים כפופים לכתוב במפרט מכבי, ולתקן 1099 לזיגוג. המחיר כולל RHS 70/70/3 אנכי ואופקי עליון, הכל לפי תכנית ומפרטים</t>
  </si>
  <si>
    <t>אספקה והתקנה של  מחיצות זכוכית + דלת פתיחה ציר סדרת קליל באוהאוס 5600 לחדר מנהלת מס' 1 לפי תכנית במידות כלליות 2.70/2.60 מ', כולל הדבקת פינה- לפי פריט א3 ברשימת אלומיניום</t>
  </si>
  <si>
    <t>אספקה והתקנה של מחיצת זכוכית קבועה בפרופיל אלומיניום קליל באוהאוס 5600 בגודל 2.30/2.60 מ', זכוכית חלבית טריפלקס - לפי פריט א1 ברשימת אלומיניום</t>
  </si>
  <si>
    <t>אספקה והתקנה של מחיצה כנ"ל במידות 2.60/1.20 מ'  לפי פריט א2 ברשימת אלומיניום</t>
  </si>
  <si>
    <t>מערכות מיזוג אויר ואוורור</t>
  </si>
  <si>
    <t>דרישות מערכת VRF</t>
  </si>
  <si>
    <t>תפוקות הקירור יהיו מותאמות לתנאי פנים של: 23 מעלות צלזיוס !</t>
  </si>
  <si>
    <t>מפל טמפרטורה של צנרת הגז לא יהיה מעל 2 פרנהייט !</t>
  </si>
  <si>
    <t>אלא אם נאמר אחרת, המחיר כולל אספקה, התקנה, הפעלה, אחריות ושירות ל-36 חודשים.</t>
  </si>
  <si>
    <t>כל מאייד VRF יסופק עם כרטיס MTFC כלול במחיר למניעת השבתה של מערכת המיזוג במצב של תקלה במאייד אחד.</t>
  </si>
  <si>
    <t>מתקנים - מערכת מרכזית</t>
  </si>
  <si>
    <t>יח' עיבוי מטיפוס: VRF Heat Recovery בתפוקה: 17 T.R תוצרת "מיצובישי" או "טושיבה" א ו "LG" או "היטאצ'י" או "פוג'יטסו" או "סמסונג" או "דייקין" כולל הנפה לגג והתקנה מלאה לצנרת גז וחשמל.</t>
  </si>
  <si>
    <t>יח' עיבוי מטיפוס: VRF Heat Pump בתפוקה: 9 T.R תוצרת "מיצובישי" או "טושיבה" או "LG" או "היטאצ'י" או "פוג'יטסו" או "סמסונג" או "דייקין" כולל הנפה לגג והתקנה מלאה לצנרת גז וחשמל.</t>
  </si>
  <si>
    <t>יח' עיבוי מטיפוס: VRF Heat Pump בתפוקה: 4.5 T.R תוצרת "מיצובישי" או "טושיבה" או "LG" או "היטאצ'י" או "פוג'יטסו" או "סמסונג" או "דייקין" כולל הנפה לגג והתקנה מלאה לצנרת גז וחשמל.</t>
  </si>
  <si>
    <t>מאייד VRF דגם: "קסטה 4 כיוונים" בתפוקה 0.6 טון קירור כחלק ממערכת VRF מקורית של יצרן המערכת עם גז ירוק כולל חיבורי צנרת, תקשורת, חשמל וכל הנדרש.</t>
  </si>
  <si>
    <t>מאייד VRF דגם: "קסטה 4 כיוונים" בתפוקה 0.8 טון קירור כחלק ממערכת VRF מקורית של יצרן המערכת עם גז ירוק כולל חיבורי צנרת, תקשורת, חשמל וכל הנדרש.</t>
  </si>
  <si>
    <t>מאייד VRF דגם: "קסטה 4 כיוונים" בתפוקה: 1 טון קירור כחלק ממערכת VRF מקורית של יצרן המערכת עם גז ירוק כולל חיבורי צנרת, תקשורת, חשמל וכל הנדרש.</t>
  </si>
  <si>
    <t>מאייד VRF דגם: "קסטה 4 כיוונים" בתפוקה: 1.3 טון קירור כחלק ממערכת VRF מקורית של יצרן המערכת עם גז ירוק כולל חיבורי צנרת, תקשורת, חשמל וכל הנדרש.</t>
  </si>
  <si>
    <t>מאייד VRF דגם: "קסטה 4 כיוונים" בתפוקה: 1.6 טון קירור כחלק ממערכת VRF מקורית של יצרן המערכת עם גז ירוק כולל חיבורי צנרת, תקשורת, חשמל וכל הנדרש.</t>
  </si>
  <si>
    <t>מאייד ייעודי לאוויר צח בתפוקת קירור: 54,600 בי טי יו לשעה, לספיקת אויר 640 CFM כחלק ממערכת VRF מקורית של היצרן. המערכת עם גז ירוק כולל חיבורי צנרת, תקשורת, חשמל וכל הנדרש.</t>
  </si>
  <si>
    <t>תא מסננים מקדימים למאייד 100% אויר צח מאלומיניום FARR-300.</t>
  </si>
  <si>
    <t>מכלול אלומות צנרת קרר מבודדת (בכל קוטר נדרש) וכבל תקשורת, לחיבור יחידות VRF Heat Recovery, לרבות כל אביזרי הצנרת, קופסאות השסתומים, מפצלים והסתעפויות מקוריים של יצרן המערכת, קופסאות הפיצול וחיווט, וכן תכנון מפורט של צנרת הקרר, ואקום ומילוי גז ושמן הכל מושלם בפיקוח ספק המערכות ובאישורו כנדרש ליחידות בפרויקט כולל כל האינסטלציה החשמלית הנדרשת !</t>
  </si>
  <si>
    <t>מכלול אלומות צנרת קרר מבודדת (בכל קוטר נדרש) וכבל תקשורת, לחיבור יחידות VRF Heat Pump, לרבות כל אביזרי הצנרת, קופסאות השסתומים, מפצלים והסתעפויות מקוריים של יצרן המערכת, קופסאות הפיצול וחיווט, וכן תכנון מפורט של צנרת הקרר, ואקום ומילוי גז ושמן הכל מושלם בפיקוח ספק המערכות ובאישורו כנדרש ליחידות בפרו יקט.</t>
  </si>
  <si>
    <t>לוח הפעלה ראשי למערכת VRF עם מגע יבש, מקורי של היצרן כולל שליטה מלאה על כל יחידת מיזוג (עד 50 יחידות) + כיבוי והדלקה של כל המערכת.</t>
  </si>
  <si>
    <t>תרמוסטט קירי מקורי של יצרן המערכת כולל רגש נפח שמכבה יחידת מיזוג ותאורה.</t>
  </si>
  <si>
    <t>מערכות אוורור</t>
  </si>
  <si>
    <t>מפוח צנטריפוגלי לספיקה: 1200 רמ"ק לחץ: 200 PA בתוך תא אקוסטי מבודד כולל התקנה, לוח חשמל, אינסטלציה חשמלית בין הלוח למפוח ובורר מהירות. המפוח תוצרת "שגיא" או "שבח".</t>
  </si>
  <si>
    <t>מפוח צנטריפוגלי לספיקה: 700 רמ"ק לחץ: 200 PA בתוך תא אקוסטי מבודד כולל התקנה, לוח חשמל, אינסטלציה חשמלית בין הלוח למפוח ובורר מהירות. המפוח תוצרת "שגיא" או "שבח".</t>
  </si>
  <si>
    <t>מפוח צנטריפוגלי לספיקה: 200 רמ"ק לחץ: 200 PA בתוך תא אקוסטי מבודד כולל התקנה, לוח חשמל, אינסטלציה חשמלית בין הלוח למפוח ובורר מהירות. המפוח תוצרת "שגיא" או "שבח".</t>
  </si>
  <si>
    <t>יחידות מיזוג מטיפוס אינוורטר לגיבוי</t>
  </si>
  <si>
    <t>מזגן עילי מטיפוס אינוורטר בתפוקת קירור: 15000 בי טי יו לשעה ,תוצרת "אלקטרה" או "תדיראן" כולל התקנה מלאה, 25 מטר צנרת וכל הנדרש.</t>
  </si>
  <si>
    <t>תעלות ומפזרים</t>
  </si>
  <si>
    <t>תעלות פח מגולוון ללחץ נמוך בעובי 0.9 מ"מ כולל בידוד "1 אמריקאי או אירופי. (בידוד תרמי חיצוני) כולל ספחי חיבור ותליות.</t>
  </si>
  <si>
    <t>תעלות פח מגולוון ללחץ נמוך בעובי 0.9 מ"מ ללא בידוד כולל ספחי חיבור ותליות.</t>
  </si>
  <si>
    <t>תעלות גמישות תקניות עם ציפוי פוליואלומיניום עם בידוד בעובי "1 בקוטר "10</t>
  </si>
  <si>
    <t>תעלות גמישות תקניות עם ציפוי פוליואלומיניום עם בידוד בעובי "1 בקוטר "8</t>
  </si>
  <si>
    <t>תעלות גמישות תקניות עם ציפוי פוליואלומיניום עם בידוד בעובי "1 בקוטר "6</t>
  </si>
  <si>
    <t>מפזר אויר תקרתי עגול בקוטר "6 עם ווסת כמות מאלומיניום אנודייז תוצרת "מטלפרס" או "ACP" או "טוויטופלאסט". בגוון לפי דרישת אדריכל</t>
  </si>
  <si>
    <t>שבכת יניקה עגולה בקוטר "6 מאלומיניום ;אנודייז תוצרת מטלפרס או ACP או "טוויטופלאסט".</t>
  </si>
  <si>
    <t>שבכת יניקה עגולה בקוטר "8 מאלומיניום אנודייז תוצרת מטלפרס או ACP או "טוויטופלאסט".</t>
  </si>
  <si>
    <t>תריס אויר צח נגד גשם ועם רשת נגד ציפורים וחרקים בשטח עד 0.3 מ"ר מאלומיניום אנודייז.</t>
  </si>
  <si>
    <t>תריס פליטת אויר נגד גשם ועם רשת נגד ציפורים בשטח עד 0.2 מ"ר מאלומיניום אנודייז.</t>
  </si>
  <si>
    <t>אלמנטים מתועשים בבניין</t>
  </si>
  <si>
    <t>הערה: כל המחיצות בגובה החלל "מרצף בטון"</t>
  </si>
  <si>
    <t>הערה: לתשומת לב הקבלן: גוונים של L+Z, פרופיל U ופיין ליין בגוון לפי בחירת האדריכל.</t>
  </si>
  <si>
    <t>הערה: המחירים הנקובים בפרק זה כוללים גם בדיקת מכון ת"י מכון התקנים 5103  ות"י 1924 של מערכת תליה בתקרות ואביזרים אחרים המורכבים בתקרה. כולל כל התשלומים לבודק.</t>
  </si>
  <si>
    <t>מחיר היחידה כולל את כל סוגי הגבס למינהם לרבות חסין מים - ירוק, חסין אש- ורוד וכו' ולא נמדדים בנפרד, בכל שלב של הפרויקט המזמין יכול לשנות את סוג הגבס וזה לא יהיה עילה לקבלן לדרוש שינוי במחירי הגבס. מחירי המחיצות, התקרות והסינרים כוללים במידת הצורך גם עיבוד פינות חופשיות (גליפים) בגבס ברוחב עד 20 ס"מ (2 פינות) כולל שפכטל מוכן לצבע, כל החיזוקים במחיצות הגבס ע"ג קירות, רצפה, תקרות קלות/קונסטרוקטיביות וכל אלמנט נוסף שלא הוזכר וגם דורש חיזוק תקני, עבור התקנת אביזרים למיניהם כלולים במחיר ולא נמדדים בנפרד לרבות : פרופילי RHS מגולוונים, לוחות עץ ו/או פח בעובי 2 מ"מ אם יידרש וזאת בהתאם לתכנית אדריכלית ו</t>
  </si>
  <si>
    <t>לא מאושר הארכת זקפים. יש להזמין זקפים על פי גובה המחיצות.</t>
  </si>
  <si>
    <t>איזורים רטובים מחיצת גבס יהיה בעלה 4 שכבות גבס ירוק.</t>
  </si>
  <si>
    <t>הערה: יש להקפיד על ביצוע עפ"י הוראות האדריכל ועפ"י נקודות תחילת ההתקנה וכיווני הנחת תקרות. מחירי תקרות הגבס/סינרים כוללים פתיחת פתחים לאביזרי קצה כלשהם, לא תשולם תוספת עבור הרכבת תקרה/סינר בקווים מעוגלים אלא אם כן צויין אחרת בסעיף.</t>
  </si>
  <si>
    <t>כל פרופילי מחיצות ותקרות גבס יהיה בעובי מינימלי של 0.6 מ"מ.</t>
  </si>
  <si>
    <t>המחיר למחיצות גבס כולל כל העבודות המפורטות ו/או המשלימות לקבלת עבודה מושלמת:- בניית מחיצות גבס כוללות ביצוע בעיגול ובשיפוע לפי תכניות אדריכלות ללא תוספת מחיר. תקרות אקוסטיות כוללות מוטות תליה. מחיצות גבס כוללות פתיחת פתחים למעבר צנרת ותעלות למערכות ואטימת מעברים אחרי העברת המערכות. מחיר מחיצות גבס ח סין אש כולל אטימת מעברים עם חומר עמיד אש למשך 120 ד' אחרי העברת מערכות וסגירת רווח בין פלטת גבס והתקרה עם חומר עמיד אש למשך 120 דקות. כל פרטי ביצוע לפי חוברת הנחיות של חברת "אורבונד" לבנית מחיצות גבס ותקרות אקוסטיות. מתקני תלייה  ו/או חיזוק מחיצות גבס לתליית כלים סניטריים, ארונות, גלגלון, מאחזי יד,</t>
  </si>
  <si>
    <t>מחיצות</t>
  </si>
  <si>
    <t>מחיצת גבס חד קרומיות (לוח גבס בכל דופן), בעובי כ-11-10 ס"מ הכל לפי המפרט, לרבות בידוד אקוסטי ממזרוני צמר זכוכית "2 במשקל 24 ק"ג/מ"ק</t>
  </si>
  <si>
    <t>מחיצת גבס דו קרומיות (שני לוחות גבס בכל דופן) בעובי כ-12 ס"מ הכל לפי המפרט, לרבות בידוד אקוסטי ממזרוני צמר זכוכית "2 במשקל 24 ק"ג/מ"ק.</t>
  </si>
  <si>
    <t>ציפוי גבס על גבי קירות בהדבקה, הכל בשלמות כמתואר במפרט.</t>
  </si>
  <si>
    <t>ציפוי גבס על גבי קירות באמצעות שלד מפרופילי פח פלדה מכופפים בעובי כולל כ-10-7 ס"מ כולל הכנות לקוי מערכות ולצבע</t>
  </si>
  <si>
    <t>ציפוי גבס על גבי קירות באמצעות שלד מפרופילי פח פלדה מכופפים בעובי כולל כ-20 ס"מ כולל הכנות לקוי מערכות ולצבע</t>
  </si>
  <si>
    <t>אספקה והתקנה של פתח שרות נסתר בגבס של אורבונד דגם REVO גודל 60/50 ס"מ</t>
  </si>
  <si>
    <t>תקרות</t>
  </si>
  <si>
    <t>המחיר כולל את כל הנדרש לביצוע מושלם של העבודה, לרבות אביזרי הפילוס והתליה, חיתוכים, פחת, כל הזויתנים והפרופילים הנדרשים למפגשים וחיבורים עם קירות, עמודים עפ"י צורת חדירתם לתקרה, אביזרי תאורה, מפזרים ופתחי מיזוג אויר, הכל עפ"י פרטי האדריכל ולפי פרטי יצרן. כמו כן, כוללת העבודה את יצירתם ועיבודם של כל הפתחים במידה ויידרשו. במהלך העבודה תידרש שמירה מירבית על תקרה קיימת, חיזוק ותליה זמניים/קבועים במהלך העבודה</t>
  </si>
  <si>
    <t>תקרה אקוסטית מינרלית דגם אולטימה,פרופיל NRC , T24=0.9 ,במידות 60/60 ס"מ ,לרבות קונסטרוקציית נשיאה, פרופיליZ+L ,Z, T ,L ,פתיחת פתחים מכל סוג, כל החיבורים והחיזוקים וכל חומרי העזר למינהם, ואביזרי התליה, על פי הנחיות היצרן, כולל אביזרים מקוריים של היצרן יהודה יצוא ויבוא או שוו"ע- הכל קומפלט.</t>
  </si>
  <si>
    <t>תקרות גבס ו/או סנרי גבס ו/או קורות גבס ו/או קרניזים מגבס - אופקי, אנכי, משופע במקומות שונים ובגבהים שונים וכו' - מלוח גבס לבן 4 פאזות בעובי "1/2, לרבות קונסטרוקציית נשיאה מפרופילי פח מגולוונים וכל החיבורים, החיזוקים, האיטומים, עיבוד פתחים, הכנה לצבע, שפכטל, זוויתני הגנה בפינות וכו' וכל חומרי העזר למ ינהם, הכל קומפלט (המדידה נטו לפי פרישה של השטח הנראה לעין).  לתשומת לב הקבלן: כל החלקים אופקיים בתקרות נמדדות לפי סעיף זה.</t>
  </si>
  <si>
    <t>תקרת מגשים ברוחב 30 ס"מ מגולוון וצבועים בתנור פרי פיינטד, בגוון לבן להתקנה על פרופיל  L+Z בשירותים, כולל כל החיזוקים הנדרשים לתליה. הכנות למערכות. הכל בשלמות.</t>
  </si>
  <si>
    <t>אביזרים</t>
  </si>
  <si>
    <t>אספקה והתקנה של מראות בעובי 8 מ"מ במידות 45/90 ס"מ מלוטשות + פאזה 3 מ"מ בחדרי שירותים, לפי תקן 1099 על גבי קירות גבס/חיפוי קיר.</t>
  </si>
  <si>
    <t>הדבקת פילים אפור אטום או חלבי  ע"ג ויטרינות/ חלונות</t>
  </si>
  <si>
    <t>אספקה והתקנה של מגן קיר ויניל דוגמת שינזון או שוו"ע בגובה 120 ס"מ, גוון לפי רשימת חמרי גמר, קנט הדבקה</t>
  </si>
  <si>
    <t>מגן פינה לנ"ל באורך 120 ס"מ בגוון תואם</t>
  </si>
  <si>
    <t>מערכת מאחזים בשורתי נכים (קבוע,מתקפל) תוצרת Pressalit תוצרת דנמרק דגם: R 3815   עם גימור פלסטי לבן מתאים לדרישות ת"י 1918 מאושר על ידי האדריכל., יבואן שינזון</t>
  </si>
  <si>
    <t>מדף מתכת צבוע לבן 30x15 ס"מ של חברת היגייניק או ש"ע</t>
  </si>
  <si>
    <t>אספקה והתקנה של זכוכית חלבית טריפלקס 3+3 בגודל 60/30 ס"מ להדבקה על נישת גבס.</t>
  </si>
  <si>
    <t>עבודות הריסה ופירוק</t>
  </si>
  <si>
    <t>מחירים הנקובים בפרק זה כולל גם עלות פינוי הפסולת למקום שפך מותר ע"י הרשויות ותשלום אגרות הטמנה. כל ההריסות יבוצעו באמצעות ניסור בין חלקים הקיימים לחלקים המיועדים לפירוק. מחיר הניסור כלול במחיר הנקוב במחירי פרק זה. המחיר כולל גם ריכוז אלמנטים בפירוק זהיר בתוך המבנה, ושינוע - כפי שיורה המפקח . במקומות בהם מפורקים קירות ותדרש התאמת גבהים בריצוף ע"י מדה - זה כלול במחיר היחידה ולא תהיה תוספת תשלום. מחיר היחידה כולל גם תיקוני איטום קיים במקומות הדרושים</t>
  </si>
  <si>
    <t>כל הריסה, קידוח או חציבה באלמנט מבטון של המבנה שאמורים להיות אלמנטים נושאים של המבנה, לרבות יצירת פתחים לצורך התקנת דלתות או חלונות תיעשה רק לפי אישור בכתב מאת מהנדס קונסטרוקטור.</t>
  </si>
  <si>
    <t>קידוח פתחים בקוטר עד וכולל "2 בקירות/ תקרות בעובי כלשהו</t>
  </si>
  <si>
    <t>קידוח פתחים בקוטר מעל "2 עד וכולל "4 בקירות/תקרות בעובי כלשהו</t>
  </si>
  <si>
    <t>קידוח פתחים בקוטר מעל "4 עד וכולל "6 בקירות/תקרות בעובי כלשהו</t>
  </si>
  <si>
    <t>מערכת גילוי אש וכריזה</t>
  </si>
  <si>
    <t>מערכות  גילוי אש אנלוגיות</t>
  </si>
  <si>
    <t>כל העבודה תבוצע ע"פי התקן הישראלי 1220 חלק 3 ותקנים אחרים רלוונטים אחרים.</t>
  </si>
  <si>
    <t>מחיר ביצוע העבודה כולל את הכנת 3 סטים תוכ' AS MADE והגשתם ללקוח.</t>
  </si>
  <si>
    <t>כל הציוד יאושר ע"י המתכנן לפני התקנתו.</t>
  </si>
  <si>
    <t>המפרט הטכני הינו חלק בלתי נפרד מכתב הכמויות.</t>
  </si>
  <si>
    <t>רכזת גילוי אש אנלוגית חדשה כדוגמת טלפייר ADR7000 .</t>
  </si>
  <si>
    <t>פנל משנה לרכזת.</t>
  </si>
  <si>
    <t>מעגל מבוא אנלוגי לאביזרים שאינם ממערכת גילוי עשן מותקן בקופסת מתכת</t>
  </si>
  <si>
    <t>מעגל מוצא אנלוגי מותקן בקופסת מתכת</t>
  </si>
  <si>
    <t>גלאי עשן פוטו אלקטרי  אנלוגי  כולל בסיס</t>
  </si>
  <si>
    <t>לחצן ניפוץ אנלוגי אדום</t>
  </si>
  <si>
    <t>נורית סימון אנלוגית</t>
  </si>
  <si>
    <t>צופר אזעקה פנימי 90DB אנלוגי נצנץ בלבד</t>
  </si>
  <si>
    <t>7 AH 12 V מצבר</t>
  </si>
  <si>
    <t>חייגן כדוגמת TDM-500i   מתוצרת חב' טלפייר</t>
  </si>
  <si>
    <t>מכל כיבוי אש בגז מסוג FM-200 / FE-227 נושא את התקנים UL/FM מתוצרת חב' FIKE במשקל 3 ק"ג כולל נחירי פיזור וצנרת נחושת כולל נורית סימון וחיווי כיבוי הופעל, חיווט לכרטיס פיקוד, לחצן הפעלה בחירום הכל קומפלט.</t>
  </si>
  <si>
    <t>חיווט מלא ממערכת ההפצה ועד לאביזרים ע"י כבל 4 גידים תיקני קוטר כל גיד 1 ממ"ר לפחות. המחיר כולל התחברות ודיווח לרכזת מבנה.</t>
  </si>
  <si>
    <t>בדיקה ואישור המערכת ע"י מכון התקנים הישראלי לפי תקן 1220 חלק 3  הכוללת בדיקת גילוי + כיבוי בלוחות+בדיקת כריזה תקן כולל מסירת תעודה נקיה מהערות ללקוח.</t>
  </si>
  <si>
    <t>מערכת כריזה</t>
  </si>
  <si>
    <t>המערכת תענה לתקן 1220 חלק 3 המהדורתו האחרונה בדבר כריזה משולבת עם מערכת גילוי אש.</t>
  </si>
  <si>
    <t>ריכוז כריזה כדוגמת TFVX-100 של חברת טלפייר. כולל ציוד פנימי וחיווט בכלל זה מגבר, ספק כוח, מסד , מתואם לעבודה מול רכזת גילוי אש של טלפייר.</t>
  </si>
  <si>
    <t>חיווט מערכת כריזה קומפלט בכבל 2 זוגות אדום-שחור (זהה לכבל מערכת גילוי אש). המחיר כולל הגדרת כתובות , מיספור ושילוט אביזרי קצה וכנדרש. עמידה במת"י תקן חדש.</t>
  </si>
  <si>
    <t>מעד לכריזת חירום או מיקרופון עם לוח מקשים אינטגרלי למיתוג אזורי הכריזה ולביצוע הפעלות מתוכנתות מראש.</t>
  </si>
  <si>
    <t>רמקול תקרה  כתובתי 6W, בקוטר "6-8" כולל גריל קדמי ושנאי קו. הרמקול יכלול נצנץ ויחווט בהתאם.</t>
  </si>
  <si>
    <t>רמקול תקרה  דקורטיבי  8W, עבור מערכת תורים בקוטר "6-8" כולל גריל קדמי ושנאי קו.</t>
  </si>
  <si>
    <t>קופסאות תהודה מתואמות למידות רמקולי התקרה להתקנת הרמקולים</t>
  </si>
  <si>
    <t>חיווט מושלם של מערך ההפצה מהמרכזיה ועד לרמקולים כולל כל הכבלים הדרושים כמפורט במפרט.</t>
  </si>
  <si>
    <t>קוד אימות</t>
  </si>
  <si>
    <t>:הערות</t>
  </si>
  <si>
    <t>הסכומים המוצעים הינם בשקלים ואינם כוללים מע"מ</t>
  </si>
  <si>
    <t>מחירי היחידה ואחוזי ההנחה הנקלטים, יכללו עד שתי ספרות מימין לנקודה העשרונית</t>
  </si>
  <si>
    <t>גליון הצעת קבלן שיוגש יהיה הגליון המקורי (ולא גליון מועתק)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</si>
</sst>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charset val="177"/>
      <scheme val="minor"/>
    </font>
    <font>
      <b/>
      <sz val="11"/>
      <color theme="1"/>
      <name val="Arial"/>
      <family val="2"/>
      <scheme val="minor"/>
    </font>
    <font>
      <b/>
      <sz val="11"/>
      <color indexed="12"/>
      <name val="Arial"/>
      <family val="2"/>
      <scheme val="minor"/>
    </font>
    <font>
      <b/>
      <sz val="11"/>
      <color indexed="10"/>
      <name val="Arial"/>
      <family val="2"/>
      <scheme val="minor"/>
    </font>
    <font>
      <sz val="11"/>
      <color indexed="10"/>
      <name val="Arial"/>
      <family val="2"/>
      <charset val="177"/>
      <scheme val="minor"/>
    </font>
    <font>
      <sz val="11"/>
      <color indexed="12"/>
      <name val="Arial"/>
      <family val="2"/>
      <charset val="177"/>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0" xfId="0" applyAlignment="1" applyProtection="1">
      <alignment wrapText="1"/>
      <protection hidden="1"/>
    </xf>
    <xf numFmtId="4" fontId="0" fillId="0" borderId="0" xfId="0" applyNumberFormat="1" applyAlignment="1">
      <alignment wrapText="1"/>
    </xf>
    <xf numFmtId="0" fontId="2" fillId="0" borderId="1" xfId="0" applyFont="1" applyBorder="1" applyAlignment="1">
      <alignment vertical="top" wrapText="1"/>
    </xf>
    <xf numFmtId="0" fontId="2" fillId="0" borderId="1" xfId="0" applyFont="1" applyBorder="1" applyAlignment="1" applyProtection="1">
      <alignment vertical="top" wrapText="1"/>
      <protection locked="0"/>
    </xf>
    <xf numFmtId="4" fontId="3" fillId="0" borderId="1" xfId="0" applyNumberFormat="1" applyFont="1" applyBorder="1" applyAlignment="1">
      <alignment horizontal="right" vertical="top" wrapText="1"/>
    </xf>
    <xf numFmtId="0" fontId="3" fillId="0" borderId="1" xfId="0" applyFont="1" applyBorder="1" applyAlignment="1">
      <alignment wrapText="1"/>
    </xf>
    <xf numFmtId="4" fontId="3" fillId="0" borderId="1" xfId="0" applyNumberFormat="1" applyFont="1" applyBorder="1" applyAlignment="1">
      <alignment wrapText="1"/>
    </xf>
    <xf numFmtId="4" fontId="3" fillId="2" borderId="1" xfId="0" applyNumberFormat="1" applyFont="1" applyFill="1" applyBorder="1" applyAlignment="1" applyProtection="1">
      <alignment wrapText="1"/>
      <protection locked="0"/>
    </xf>
    <xf numFmtId="0" fontId="4" fillId="0" borderId="1" xfId="0" applyFont="1" applyBorder="1" applyAlignment="1">
      <alignment wrapText="1"/>
    </xf>
    <xf numFmtId="0" fontId="0" fillId="0" borderId="1" xfId="0" applyBorder="1" applyAlignment="1">
      <alignment wrapText="1"/>
    </xf>
    <xf numFmtId="0" fontId="3" fillId="4" borderId="1" xfId="0" applyFont="1" applyFill="1" applyBorder="1" applyAlignment="1">
      <alignment wrapText="1"/>
    </xf>
    <xf numFmtId="0" fontId="2" fillId="0" borderId="1" xfId="0" applyFont="1" applyBorder="1" applyAlignment="1">
      <alignment wrapText="1"/>
    </xf>
    <xf numFmtId="4" fontId="2" fillId="0" borderId="1" xfId="0" applyNumberFormat="1" applyFont="1" applyBorder="1" applyAlignment="1">
      <alignment wrapText="1"/>
    </xf>
    <xf numFmtId="4" fontId="2" fillId="2" borderId="1" xfId="0" applyNumberFormat="1" applyFont="1" applyFill="1" applyBorder="1" applyAlignment="1" applyProtection="1">
      <alignment wrapText="1"/>
      <protection locked="0"/>
    </xf>
    <xf numFmtId="0" fontId="5" fillId="0" borderId="1" xfId="0" applyFont="1" applyBorder="1" applyAlignment="1">
      <alignment wrapText="1"/>
    </xf>
    <xf numFmtId="4" fontId="0" fillId="3" borderId="1" xfId="0" applyNumberFormat="1" applyFill="1" applyBorder="1" applyAlignment="1" applyProtection="1">
      <alignment wrapText="1"/>
      <protection locked="0"/>
    </xf>
    <xf numFmtId="4" fontId="0" fillId="0" borderId="1" xfId="0" applyNumberFormat="1" applyBorder="1" applyAlignment="1">
      <alignment wrapText="1"/>
    </xf>
    <xf numFmtId="0" fontId="1" fillId="0" borderId="0" xfId="0" applyFont="1" applyAlignment="1" applyProtection="1">
      <alignment wrapText="1"/>
      <protection hidden="1"/>
    </xf>
    <xf numFmtId="0" fontId="1" fillId="0" borderId="0" xfId="0" applyFont="1" applyAlignment="1"/>
    <xf numFmtId="0" fontId="2" fillId="0" borderId="0" xfId="0" applyFont="1" applyAlignment="1"/>
    <xf numFmtId="0" fontId="3" fillId="0" borderId="1" xfId="0" applyFont="1" applyBorder="1" applyAlignment="1">
      <alignment vertical="top" wrapText="1"/>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2"/>
  <sheetViews>
    <sheetView showGridLines="0" rightToLeft="1" tabSelected="1" zoomScale="80" zoomScaleNormal="80" workbookViewId="0">
      <pane ySplit="1" topLeftCell="A2" activePane="bottomLeft" state="frozen"/>
      <selection pane="bottomLeft" activeCell="G5" sqref="G5"/>
    </sheetView>
  </sheetViews>
  <sheetFormatPr defaultRowHeight="14.25" x14ac:dyDescent="0.2"/>
  <cols>
    <col min="1" max="4" width="5.625" style="1" customWidth="1"/>
    <col min="5" max="5" width="55.625" style="1" customWidth="1"/>
    <col min="6" max="6" width="6.625" style="1" customWidth="1"/>
    <col min="7" max="7" width="12.625" style="1" customWidth="1"/>
    <col min="8" max="8" width="12.625" style="3" customWidth="1"/>
    <col min="9" max="9" width="6.625" style="3" customWidth="1"/>
    <col min="10" max="13" width="12.625" style="1" customWidth="1"/>
    <col min="14" max="26" width="9" style="1"/>
    <col min="27" max="27" width="0" style="1" hidden="1" customWidth="1"/>
    <col min="28" max="16384" width="9" style="1"/>
  </cols>
  <sheetData>
    <row r="1" spans="1:28" ht="30.95" customHeight="1" x14ac:dyDescent="0.2">
      <c r="A1" s="4" t="s">
        <v>0</v>
      </c>
      <c r="B1" s="4" t="s">
        <v>1</v>
      </c>
      <c r="C1" s="4" t="s">
        <v>2</v>
      </c>
      <c r="D1" s="5" t="s">
        <v>3</v>
      </c>
      <c r="E1" s="4" t="s">
        <v>4</v>
      </c>
      <c r="F1" s="4" t="s">
        <v>5</v>
      </c>
      <c r="G1" s="4" t="s">
        <v>6</v>
      </c>
      <c r="H1" s="6" t="s">
        <v>7</v>
      </c>
      <c r="I1" s="6" t="s">
        <v>8</v>
      </c>
      <c r="J1" s="4" t="s">
        <v>9</v>
      </c>
      <c r="K1" s="4" t="s">
        <v>10</v>
      </c>
      <c r="L1" s="4" t="s">
        <v>11</v>
      </c>
      <c r="M1" s="4" t="s">
        <v>12</v>
      </c>
      <c r="Z1" s="2">
        <f>SUM(L3:L365)*(100-ROUND(I2,2))/100+SUM(H:H)</f>
        <v>0</v>
      </c>
      <c r="AB1" s="2">
        <f>ROUND(100*AVERAGEA(AA:AA),0)</f>
        <v>0</v>
      </c>
    </row>
    <row r="2" spans="1:28" ht="15" x14ac:dyDescent="0.25">
      <c r="A2" s="22"/>
      <c r="B2" s="22"/>
      <c r="C2" s="22"/>
      <c r="D2" s="22"/>
      <c r="E2" s="22" t="s">
        <v>13</v>
      </c>
      <c r="F2" s="7"/>
      <c r="G2" s="7"/>
      <c r="H2" s="8"/>
      <c r="I2" s="9"/>
      <c r="J2" s="10">
        <f>SUM(L3:L365)</f>
        <v>0</v>
      </c>
      <c r="K2" s="11"/>
      <c r="L2" s="11"/>
      <c r="M2" s="12">
        <f>SUM(L3:L365)*(100-ROUND(I2,2))/100</f>
        <v>0</v>
      </c>
      <c r="AA2" s="2">
        <f t="shared" ref="AA2:AA65" si="0">H2*D2*C2*B2+I2*(D2+C2+B2+A2+1)</f>
        <v>0</v>
      </c>
    </row>
    <row r="3" spans="1:28" ht="15" x14ac:dyDescent="0.25">
      <c r="A3" s="22"/>
      <c r="B3" s="22">
        <v>2</v>
      </c>
      <c r="C3" s="22"/>
      <c r="D3" s="22"/>
      <c r="E3" s="22" t="s">
        <v>14</v>
      </c>
      <c r="F3" s="7"/>
      <c r="G3" s="7"/>
      <c r="H3" s="8"/>
      <c r="I3" s="9"/>
      <c r="J3" s="10">
        <f>SUM(K4:K10)</f>
        <v>0</v>
      </c>
      <c r="K3" s="11"/>
      <c r="L3" s="11">
        <f>SUM(K4:K10)*(100-ROUND(I3,2))/100</f>
        <v>0</v>
      </c>
      <c r="M3" s="11"/>
      <c r="AA3" s="2">
        <f t="shared" si="0"/>
        <v>0</v>
      </c>
    </row>
    <row r="4" spans="1:28" ht="15" x14ac:dyDescent="0.25">
      <c r="A4" s="4"/>
      <c r="B4" s="4">
        <v>2</v>
      </c>
      <c r="C4" s="4">
        <v>1</v>
      </c>
      <c r="D4" s="4"/>
      <c r="E4" s="4" t="s">
        <v>14</v>
      </c>
      <c r="F4" s="13"/>
      <c r="G4" s="13"/>
      <c r="H4" s="14"/>
      <c r="I4" s="15"/>
      <c r="J4" s="16">
        <f>SUM(J5:J10)</f>
        <v>0</v>
      </c>
      <c r="K4" s="11">
        <f>SUM(J5:J10)*(100-ROUND(I4,2))/100</f>
        <v>0</v>
      </c>
      <c r="L4" s="11"/>
      <c r="M4" s="11"/>
      <c r="AA4" s="2">
        <f t="shared" si="0"/>
        <v>0</v>
      </c>
    </row>
    <row r="5" spans="1:28" ht="28.5" x14ac:dyDescent="0.2">
      <c r="A5" s="23"/>
      <c r="B5" s="23">
        <v>2</v>
      </c>
      <c r="C5" s="23">
        <v>1</v>
      </c>
      <c r="D5" s="23">
        <v>10</v>
      </c>
      <c r="E5" s="23" t="s">
        <v>15</v>
      </c>
      <c r="F5" s="11"/>
      <c r="G5" s="11">
        <v>0</v>
      </c>
      <c r="H5" s="17">
        <v>0</v>
      </c>
      <c r="I5" s="18"/>
      <c r="J5" s="11">
        <f t="shared" ref="J5:J10" si="1">G5*ROUND(H5,2)</f>
        <v>0</v>
      </c>
      <c r="K5" s="11"/>
      <c r="L5" s="11"/>
      <c r="M5" s="11"/>
      <c r="AA5" s="2">
        <f t="shared" si="0"/>
        <v>0</v>
      </c>
    </row>
    <row r="6" spans="1:28" ht="42.75" x14ac:dyDescent="0.2">
      <c r="A6" s="23"/>
      <c r="B6" s="23">
        <v>2</v>
      </c>
      <c r="C6" s="23">
        <v>1</v>
      </c>
      <c r="D6" s="23">
        <v>20</v>
      </c>
      <c r="E6" s="23" t="s">
        <v>16</v>
      </c>
      <c r="F6" s="11"/>
      <c r="G6" s="11">
        <v>0</v>
      </c>
      <c r="H6" s="17">
        <v>0</v>
      </c>
      <c r="I6" s="18"/>
      <c r="J6" s="11">
        <f t="shared" si="1"/>
        <v>0</v>
      </c>
      <c r="K6" s="11"/>
      <c r="L6" s="11"/>
      <c r="M6" s="11"/>
      <c r="AA6" s="2">
        <f t="shared" si="0"/>
        <v>0</v>
      </c>
    </row>
    <row r="7" spans="1:28" ht="71.25" x14ac:dyDescent="0.2">
      <c r="A7" s="23"/>
      <c r="B7" s="23">
        <v>2</v>
      </c>
      <c r="C7" s="23">
        <v>1</v>
      </c>
      <c r="D7" s="23">
        <v>30</v>
      </c>
      <c r="E7" s="23" t="s">
        <v>17</v>
      </c>
      <c r="F7" s="11"/>
      <c r="G7" s="11">
        <v>0</v>
      </c>
      <c r="H7" s="17">
        <v>0</v>
      </c>
      <c r="I7" s="18"/>
      <c r="J7" s="11">
        <f t="shared" si="1"/>
        <v>0</v>
      </c>
      <c r="K7" s="11"/>
      <c r="L7" s="11"/>
      <c r="M7" s="11"/>
      <c r="AA7" s="2">
        <f t="shared" si="0"/>
        <v>0</v>
      </c>
    </row>
    <row r="8" spans="1:28" ht="28.5" x14ac:dyDescent="0.2">
      <c r="A8" s="23"/>
      <c r="B8" s="23">
        <v>2</v>
      </c>
      <c r="C8" s="23">
        <v>1</v>
      </c>
      <c r="D8" s="23">
        <v>40</v>
      </c>
      <c r="E8" s="23" t="s">
        <v>18</v>
      </c>
      <c r="F8" s="11" t="s">
        <v>19</v>
      </c>
      <c r="G8" s="11">
        <v>30</v>
      </c>
      <c r="H8" s="17">
        <v>0</v>
      </c>
      <c r="I8" s="18"/>
      <c r="J8" s="11">
        <f t="shared" si="1"/>
        <v>0</v>
      </c>
      <c r="K8" s="11"/>
      <c r="L8" s="11"/>
      <c r="M8" s="11"/>
      <c r="AA8" s="2">
        <f t="shared" si="0"/>
        <v>0</v>
      </c>
    </row>
    <row r="9" spans="1:28" x14ac:dyDescent="0.2">
      <c r="A9" s="23"/>
      <c r="B9" s="23">
        <v>2</v>
      </c>
      <c r="C9" s="23">
        <v>1</v>
      </c>
      <c r="D9" s="23">
        <v>50</v>
      </c>
      <c r="E9" s="23" t="s">
        <v>20</v>
      </c>
      <c r="F9" s="11" t="s">
        <v>19</v>
      </c>
      <c r="G9" s="11">
        <v>10</v>
      </c>
      <c r="H9" s="17">
        <v>0</v>
      </c>
      <c r="I9" s="18"/>
      <c r="J9" s="11">
        <f t="shared" si="1"/>
        <v>0</v>
      </c>
      <c r="K9" s="11"/>
      <c r="L9" s="11"/>
      <c r="M9" s="11"/>
      <c r="AA9" s="2">
        <f t="shared" si="0"/>
        <v>0</v>
      </c>
    </row>
    <row r="10" spans="1:28" x14ac:dyDescent="0.2">
      <c r="A10" s="23"/>
      <c r="B10" s="23">
        <v>2</v>
      </c>
      <c r="C10" s="23">
        <v>1</v>
      </c>
      <c r="D10" s="23">
        <v>60</v>
      </c>
      <c r="E10" s="23" t="s">
        <v>21</v>
      </c>
      <c r="F10" s="11" t="s">
        <v>22</v>
      </c>
      <c r="G10" s="11">
        <v>6</v>
      </c>
      <c r="H10" s="17">
        <v>0</v>
      </c>
      <c r="I10" s="18"/>
      <c r="J10" s="11">
        <f t="shared" si="1"/>
        <v>0</v>
      </c>
      <c r="K10" s="11"/>
      <c r="L10" s="11"/>
      <c r="M10" s="11"/>
      <c r="AA10" s="2">
        <f t="shared" si="0"/>
        <v>0</v>
      </c>
    </row>
    <row r="11" spans="1:28" ht="15" x14ac:dyDescent="0.25">
      <c r="A11" s="22"/>
      <c r="B11" s="22">
        <v>5</v>
      </c>
      <c r="C11" s="22"/>
      <c r="D11" s="22"/>
      <c r="E11" s="22" t="s">
        <v>23</v>
      </c>
      <c r="F11" s="7"/>
      <c r="G11" s="7"/>
      <c r="H11" s="8"/>
      <c r="I11" s="9"/>
      <c r="J11" s="10">
        <f>SUM(K12:K14)</f>
        <v>0</v>
      </c>
      <c r="K11" s="11"/>
      <c r="L11" s="11">
        <f>SUM(K12:K14)*(100-ROUND(I11,2))/100</f>
        <v>0</v>
      </c>
      <c r="M11" s="11"/>
      <c r="AA11" s="2">
        <f t="shared" si="0"/>
        <v>0</v>
      </c>
    </row>
    <row r="12" spans="1:28" ht="15" x14ac:dyDescent="0.25">
      <c r="A12" s="4"/>
      <c r="B12" s="4">
        <v>5</v>
      </c>
      <c r="C12" s="4">
        <v>1</v>
      </c>
      <c r="D12" s="4"/>
      <c r="E12" s="4" t="s">
        <v>24</v>
      </c>
      <c r="F12" s="13"/>
      <c r="G12" s="13"/>
      <c r="H12" s="14"/>
      <c r="I12" s="15"/>
      <c r="J12" s="16">
        <f>SUM(J13:J14)</f>
        <v>0</v>
      </c>
      <c r="K12" s="11">
        <f>SUM(J13:J14)*(100-ROUND(I12,2))/100</f>
        <v>0</v>
      </c>
      <c r="L12" s="11"/>
      <c r="M12" s="11"/>
      <c r="AA12" s="2">
        <f t="shared" si="0"/>
        <v>0</v>
      </c>
    </row>
    <row r="13" spans="1:28" ht="42.75" x14ac:dyDescent="0.2">
      <c r="A13" s="23"/>
      <c r="B13" s="23">
        <v>5</v>
      </c>
      <c r="C13" s="23">
        <v>1</v>
      </c>
      <c r="D13" s="23">
        <v>10</v>
      </c>
      <c r="E13" s="23" t="s">
        <v>25</v>
      </c>
      <c r="F13" s="11" t="s">
        <v>22</v>
      </c>
      <c r="G13" s="11">
        <v>45</v>
      </c>
      <c r="H13" s="17">
        <v>0</v>
      </c>
      <c r="I13" s="18"/>
      <c r="J13" s="11">
        <f>G13*ROUND(H13,2)</f>
        <v>0</v>
      </c>
      <c r="K13" s="11"/>
      <c r="L13" s="11"/>
      <c r="M13" s="11"/>
      <c r="AA13" s="2">
        <f t="shared" si="0"/>
        <v>0</v>
      </c>
    </row>
    <row r="14" spans="1:28" ht="57" x14ac:dyDescent="0.2">
      <c r="A14" s="23"/>
      <c r="B14" s="23">
        <v>5</v>
      </c>
      <c r="C14" s="23">
        <v>1</v>
      </c>
      <c r="D14" s="23">
        <v>20</v>
      </c>
      <c r="E14" s="23" t="s">
        <v>26</v>
      </c>
      <c r="F14" s="11" t="s">
        <v>27</v>
      </c>
      <c r="G14" s="11">
        <v>1</v>
      </c>
      <c r="H14" s="17">
        <v>0</v>
      </c>
      <c r="I14" s="18"/>
      <c r="J14" s="11">
        <f>G14*ROUND(H14,2)</f>
        <v>0</v>
      </c>
      <c r="K14" s="11"/>
      <c r="L14" s="11"/>
      <c r="M14" s="11"/>
      <c r="AA14" s="2">
        <f t="shared" si="0"/>
        <v>0</v>
      </c>
    </row>
    <row r="15" spans="1:28" ht="15" x14ac:dyDescent="0.25">
      <c r="A15" s="22"/>
      <c r="B15" s="22">
        <v>6</v>
      </c>
      <c r="C15" s="22"/>
      <c r="D15" s="22"/>
      <c r="E15" s="22" t="s">
        <v>28</v>
      </c>
      <c r="F15" s="7"/>
      <c r="G15" s="7"/>
      <c r="H15" s="8"/>
      <c r="I15" s="9"/>
      <c r="J15" s="10">
        <f>SUM(K16:K50)</f>
        <v>0</v>
      </c>
      <c r="K15" s="11"/>
      <c r="L15" s="11">
        <f>SUM(K16:K50)*(100-ROUND(I15,2))/100</f>
        <v>0</v>
      </c>
      <c r="M15" s="11"/>
      <c r="AA15" s="2">
        <f t="shared" si="0"/>
        <v>0</v>
      </c>
    </row>
    <row r="16" spans="1:28" ht="142.5" x14ac:dyDescent="0.2">
      <c r="A16" s="23"/>
      <c r="B16" s="23">
        <v>6</v>
      </c>
      <c r="C16" s="23"/>
      <c r="D16" s="23">
        <v>20</v>
      </c>
      <c r="E16" s="23" t="s">
        <v>29</v>
      </c>
      <c r="F16" s="11"/>
      <c r="G16" s="11">
        <v>0</v>
      </c>
      <c r="H16" s="17">
        <v>0</v>
      </c>
      <c r="I16" s="18"/>
      <c r="J16" s="11">
        <f>G16*ROUND(H16,2)</f>
        <v>0</v>
      </c>
      <c r="K16" s="11"/>
      <c r="L16" s="11"/>
      <c r="M16" s="11"/>
      <c r="AA16" s="2">
        <f t="shared" si="0"/>
        <v>0</v>
      </c>
    </row>
    <row r="17" spans="1:27" ht="85.5" x14ac:dyDescent="0.2">
      <c r="A17" s="23"/>
      <c r="B17" s="23">
        <v>6</v>
      </c>
      <c r="C17" s="23"/>
      <c r="D17" s="23">
        <v>30</v>
      </c>
      <c r="E17" s="23" t="s">
        <v>30</v>
      </c>
      <c r="F17" s="11"/>
      <c r="G17" s="11">
        <v>0</v>
      </c>
      <c r="H17" s="17">
        <v>0</v>
      </c>
      <c r="I17" s="18"/>
      <c r="J17" s="11">
        <f>G17*ROUND(H17,2)</f>
        <v>0</v>
      </c>
      <c r="K17" s="11"/>
      <c r="L17" s="11"/>
      <c r="M17" s="11"/>
      <c r="AA17" s="2">
        <f t="shared" si="0"/>
        <v>0</v>
      </c>
    </row>
    <row r="18" spans="1:27" ht="142.5" x14ac:dyDescent="0.2">
      <c r="A18" s="23"/>
      <c r="B18" s="23">
        <v>6</v>
      </c>
      <c r="C18" s="23"/>
      <c r="D18" s="23">
        <v>40</v>
      </c>
      <c r="E18" s="23" t="s">
        <v>31</v>
      </c>
      <c r="F18" s="11"/>
      <c r="G18" s="11">
        <v>0</v>
      </c>
      <c r="H18" s="17">
        <v>0</v>
      </c>
      <c r="I18" s="18"/>
      <c r="J18" s="11">
        <f>G18*ROUND(H18,2)</f>
        <v>0</v>
      </c>
      <c r="K18" s="11"/>
      <c r="L18" s="11"/>
      <c r="M18" s="11"/>
      <c r="AA18" s="2">
        <f t="shared" si="0"/>
        <v>0</v>
      </c>
    </row>
    <row r="19" spans="1:27" ht="15" x14ac:dyDescent="0.25">
      <c r="A19" s="4"/>
      <c r="B19" s="4">
        <v>6</v>
      </c>
      <c r="C19" s="4">
        <v>1</v>
      </c>
      <c r="D19" s="4"/>
      <c r="E19" s="4" t="s">
        <v>32</v>
      </c>
      <c r="F19" s="13"/>
      <c r="G19" s="13"/>
      <c r="H19" s="14"/>
      <c r="I19" s="15"/>
      <c r="J19" s="16">
        <f>SUM(J20:J35)</f>
        <v>0</v>
      </c>
      <c r="K19" s="11">
        <f>SUM(J20:J35)*(100-ROUND(I19,2))/100</f>
        <v>0</v>
      </c>
      <c r="L19" s="11"/>
      <c r="M19" s="11"/>
      <c r="AA19" s="2">
        <f t="shared" si="0"/>
        <v>0</v>
      </c>
    </row>
    <row r="20" spans="1:27" ht="128.25" x14ac:dyDescent="0.2">
      <c r="A20" s="23"/>
      <c r="B20" s="23">
        <v>6</v>
      </c>
      <c r="C20" s="23">
        <v>1</v>
      </c>
      <c r="D20" s="23">
        <v>10</v>
      </c>
      <c r="E20" s="23" t="s">
        <v>33</v>
      </c>
      <c r="F20" s="11" t="s">
        <v>34</v>
      </c>
      <c r="G20" s="11">
        <v>4</v>
      </c>
      <c r="H20" s="17">
        <v>0</v>
      </c>
      <c r="I20" s="18"/>
      <c r="J20" s="11">
        <f t="shared" ref="J20:J35" si="2">G20*ROUND(H20,2)</f>
        <v>0</v>
      </c>
      <c r="K20" s="11"/>
      <c r="L20" s="11"/>
      <c r="M20" s="11"/>
      <c r="AA20" s="2">
        <f t="shared" si="0"/>
        <v>0</v>
      </c>
    </row>
    <row r="21" spans="1:27" x14ac:dyDescent="0.2">
      <c r="A21" s="23"/>
      <c r="B21" s="23">
        <v>6</v>
      </c>
      <c r="C21" s="23">
        <v>1</v>
      </c>
      <c r="D21" s="23">
        <v>20</v>
      </c>
      <c r="E21" s="23" t="s">
        <v>35</v>
      </c>
      <c r="F21" s="11" t="s">
        <v>34</v>
      </c>
      <c r="G21" s="11">
        <v>1</v>
      </c>
      <c r="H21" s="17">
        <v>0</v>
      </c>
      <c r="I21" s="18"/>
      <c r="J21" s="11">
        <f t="shared" si="2"/>
        <v>0</v>
      </c>
      <c r="K21" s="11"/>
      <c r="L21" s="11"/>
      <c r="M21" s="11"/>
      <c r="AA21" s="2">
        <f t="shared" si="0"/>
        <v>0</v>
      </c>
    </row>
    <row r="22" spans="1:27" ht="42.75" x14ac:dyDescent="0.2">
      <c r="A22" s="23"/>
      <c r="B22" s="23">
        <v>6</v>
      </c>
      <c r="C22" s="23">
        <v>1</v>
      </c>
      <c r="D22" s="23">
        <v>30</v>
      </c>
      <c r="E22" s="23" t="s">
        <v>36</v>
      </c>
      <c r="F22" s="11" t="s">
        <v>34</v>
      </c>
      <c r="G22" s="11">
        <v>2</v>
      </c>
      <c r="H22" s="17">
        <v>0</v>
      </c>
      <c r="I22" s="18"/>
      <c r="J22" s="11">
        <f t="shared" si="2"/>
        <v>0</v>
      </c>
      <c r="K22" s="11"/>
      <c r="L22" s="11"/>
      <c r="M22" s="11"/>
      <c r="AA22" s="2">
        <f t="shared" si="0"/>
        <v>0</v>
      </c>
    </row>
    <row r="23" spans="1:27" ht="42.75" x14ac:dyDescent="0.2">
      <c r="A23" s="23"/>
      <c r="B23" s="23">
        <v>6</v>
      </c>
      <c r="C23" s="23">
        <v>1</v>
      </c>
      <c r="D23" s="23">
        <v>40</v>
      </c>
      <c r="E23" s="23" t="s">
        <v>37</v>
      </c>
      <c r="F23" s="11" t="s">
        <v>34</v>
      </c>
      <c r="G23" s="11">
        <v>1</v>
      </c>
      <c r="H23" s="17">
        <v>0</v>
      </c>
      <c r="I23" s="18"/>
      <c r="J23" s="11">
        <f t="shared" si="2"/>
        <v>0</v>
      </c>
      <c r="K23" s="11"/>
      <c r="L23" s="11"/>
      <c r="M23" s="11"/>
      <c r="AA23" s="2">
        <f t="shared" si="0"/>
        <v>0</v>
      </c>
    </row>
    <row r="24" spans="1:27" ht="28.5" x14ac:dyDescent="0.2">
      <c r="A24" s="23"/>
      <c r="B24" s="23">
        <v>6</v>
      </c>
      <c r="C24" s="23">
        <v>1</v>
      </c>
      <c r="D24" s="23">
        <v>50</v>
      </c>
      <c r="E24" s="23" t="s">
        <v>38</v>
      </c>
      <c r="F24" s="11" t="s">
        <v>34</v>
      </c>
      <c r="G24" s="11">
        <v>1</v>
      </c>
      <c r="H24" s="17">
        <v>0</v>
      </c>
      <c r="I24" s="18"/>
      <c r="J24" s="11">
        <f t="shared" si="2"/>
        <v>0</v>
      </c>
      <c r="K24" s="11"/>
      <c r="L24" s="11"/>
      <c r="M24" s="11"/>
      <c r="AA24" s="2">
        <f t="shared" si="0"/>
        <v>0</v>
      </c>
    </row>
    <row r="25" spans="1:27" ht="28.5" x14ac:dyDescent="0.2">
      <c r="A25" s="23"/>
      <c r="B25" s="23">
        <v>6</v>
      </c>
      <c r="C25" s="23">
        <v>1</v>
      </c>
      <c r="D25" s="23">
        <v>60</v>
      </c>
      <c r="E25" s="23" t="s">
        <v>39</v>
      </c>
      <c r="F25" s="11" t="s">
        <v>34</v>
      </c>
      <c r="G25" s="11">
        <v>2</v>
      </c>
      <c r="H25" s="17">
        <v>0</v>
      </c>
      <c r="I25" s="18"/>
      <c r="J25" s="11">
        <f t="shared" si="2"/>
        <v>0</v>
      </c>
      <c r="K25" s="11"/>
      <c r="L25" s="11"/>
      <c r="M25" s="11"/>
      <c r="AA25" s="2">
        <f t="shared" si="0"/>
        <v>0</v>
      </c>
    </row>
    <row r="26" spans="1:27" ht="28.5" x14ac:dyDescent="0.2">
      <c r="A26" s="23"/>
      <c r="B26" s="23">
        <v>6</v>
      </c>
      <c r="C26" s="23">
        <v>1</v>
      </c>
      <c r="D26" s="23">
        <v>70</v>
      </c>
      <c r="E26" s="23" t="s">
        <v>40</v>
      </c>
      <c r="F26" s="11" t="s">
        <v>34</v>
      </c>
      <c r="G26" s="11">
        <v>1</v>
      </c>
      <c r="H26" s="17">
        <v>0</v>
      </c>
      <c r="I26" s="18"/>
      <c r="J26" s="11">
        <f t="shared" si="2"/>
        <v>0</v>
      </c>
      <c r="K26" s="11"/>
      <c r="L26" s="11"/>
      <c r="M26" s="11"/>
      <c r="AA26" s="2">
        <f t="shared" si="0"/>
        <v>0</v>
      </c>
    </row>
    <row r="27" spans="1:27" x14ac:dyDescent="0.2">
      <c r="A27" s="23"/>
      <c r="B27" s="23">
        <v>6</v>
      </c>
      <c r="C27" s="23">
        <v>1</v>
      </c>
      <c r="D27" s="23">
        <v>80</v>
      </c>
      <c r="E27" s="23" t="s">
        <v>41</v>
      </c>
      <c r="F27" s="11" t="s">
        <v>34</v>
      </c>
      <c r="G27" s="11">
        <v>2</v>
      </c>
      <c r="H27" s="17">
        <v>0</v>
      </c>
      <c r="I27" s="18"/>
      <c r="J27" s="11">
        <f t="shared" si="2"/>
        <v>0</v>
      </c>
      <c r="K27" s="11"/>
      <c r="L27" s="11"/>
      <c r="M27" s="11"/>
      <c r="AA27" s="2">
        <f t="shared" si="0"/>
        <v>0</v>
      </c>
    </row>
    <row r="28" spans="1:27" ht="28.5" x14ac:dyDescent="0.2">
      <c r="A28" s="23"/>
      <c r="B28" s="23">
        <v>6</v>
      </c>
      <c r="C28" s="23">
        <v>1</v>
      </c>
      <c r="D28" s="23">
        <v>90</v>
      </c>
      <c r="E28" s="23" t="s">
        <v>42</v>
      </c>
      <c r="F28" s="11" t="s">
        <v>34</v>
      </c>
      <c r="G28" s="11">
        <v>1</v>
      </c>
      <c r="H28" s="17">
        <v>0</v>
      </c>
      <c r="I28" s="18"/>
      <c r="J28" s="11">
        <f t="shared" si="2"/>
        <v>0</v>
      </c>
      <c r="K28" s="11"/>
      <c r="L28" s="11"/>
      <c r="M28" s="11"/>
      <c r="AA28" s="2">
        <f t="shared" si="0"/>
        <v>0</v>
      </c>
    </row>
    <row r="29" spans="1:27" ht="28.5" x14ac:dyDescent="0.2">
      <c r="A29" s="23"/>
      <c r="B29" s="23">
        <v>6</v>
      </c>
      <c r="C29" s="23">
        <v>1</v>
      </c>
      <c r="D29" s="23">
        <v>100</v>
      </c>
      <c r="E29" s="23" t="s">
        <v>43</v>
      </c>
      <c r="F29" s="11" t="s">
        <v>34</v>
      </c>
      <c r="G29" s="11">
        <v>3</v>
      </c>
      <c r="H29" s="17">
        <v>0</v>
      </c>
      <c r="I29" s="18"/>
      <c r="J29" s="11">
        <f t="shared" si="2"/>
        <v>0</v>
      </c>
      <c r="K29" s="11"/>
      <c r="L29" s="11"/>
      <c r="M29" s="11"/>
      <c r="AA29" s="2">
        <f t="shared" si="0"/>
        <v>0</v>
      </c>
    </row>
    <row r="30" spans="1:27" ht="42.75" x14ac:dyDescent="0.2">
      <c r="A30" s="23"/>
      <c r="B30" s="23">
        <v>6</v>
      </c>
      <c r="C30" s="23">
        <v>1</v>
      </c>
      <c r="D30" s="23">
        <v>110</v>
      </c>
      <c r="E30" s="23" t="s">
        <v>44</v>
      </c>
      <c r="F30" s="11" t="s">
        <v>34</v>
      </c>
      <c r="G30" s="11">
        <v>1</v>
      </c>
      <c r="H30" s="17">
        <v>0</v>
      </c>
      <c r="I30" s="18"/>
      <c r="J30" s="11">
        <f t="shared" si="2"/>
        <v>0</v>
      </c>
      <c r="K30" s="11"/>
      <c r="L30" s="11"/>
      <c r="M30" s="11"/>
      <c r="AA30" s="2">
        <f t="shared" si="0"/>
        <v>0</v>
      </c>
    </row>
    <row r="31" spans="1:27" ht="28.5" x14ac:dyDescent="0.2">
      <c r="A31" s="23"/>
      <c r="B31" s="23">
        <v>6</v>
      </c>
      <c r="C31" s="23">
        <v>1</v>
      </c>
      <c r="D31" s="23">
        <v>120</v>
      </c>
      <c r="E31" s="23" t="s">
        <v>45</v>
      </c>
      <c r="F31" s="11" t="s">
        <v>34</v>
      </c>
      <c r="G31" s="11">
        <v>1</v>
      </c>
      <c r="H31" s="17">
        <v>0</v>
      </c>
      <c r="I31" s="18"/>
      <c r="J31" s="11">
        <f t="shared" si="2"/>
        <v>0</v>
      </c>
      <c r="K31" s="11"/>
      <c r="L31" s="11"/>
      <c r="M31" s="11"/>
      <c r="AA31" s="2">
        <f t="shared" si="0"/>
        <v>0</v>
      </c>
    </row>
    <row r="32" spans="1:27" ht="28.5" x14ac:dyDescent="0.2">
      <c r="A32" s="23"/>
      <c r="B32" s="23">
        <v>6</v>
      </c>
      <c r="C32" s="23">
        <v>1</v>
      </c>
      <c r="D32" s="23">
        <v>130</v>
      </c>
      <c r="E32" s="23" t="s">
        <v>46</v>
      </c>
      <c r="F32" s="11" t="s">
        <v>34</v>
      </c>
      <c r="G32" s="11">
        <v>1</v>
      </c>
      <c r="H32" s="17">
        <v>0</v>
      </c>
      <c r="I32" s="18"/>
      <c r="J32" s="11">
        <f t="shared" si="2"/>
        <v>0</v>
      </c>
      <c r="K32" s="11"/>
      <c r="L32" s="11"/>
      <c r="M32" s="11"/>
      <c r="AA32" s="2">
        <f t="shared" si="0"/>
        <v>0</v>
      </c>
    </row>
    <row r="33" spans="1:27" ht="42.75" x14ac:dyDescent="0.2">
      <c r="A33" s="23"/>
      <c r="B33" s="23">
        <v>6</v>
      </c>
      <c r="C33" s="23">
        <v>1</v>
      </c>
      <c r="D33" s="23">
        <v>140</v>
      </c>
      <c r="E33" s="23" t="s">
        <v>47</v>
      </c>
      <c r="F33" s="11" t="s">
        <v>27</v>
      </c>
      <c r="G33" s="11">
        <v>1</v>
      </c>
      <c r="H33" s="17">
        <v>0</v>
      </c>
      <c r="I33" s="18"/>
      <c r="J33" s="11">
        <f t="shared" si="2"/>
        <v>0</v>
      </c>
      <c r="K33" s="11"/>
      <c r="L33" s="11"/>
      <c r="M33" s="11"/>
      <c r="AA33" s="2">
        <f t="shared" si="0"/>
        <v>0</v>
      </c>
    </row>
    <row r="34" spans="1:27" ht="28.5" x14ac:dyDescent="0.2">
      <c r="A34" s="23"/>
      <c r="B34" s="23">
        <v>6</v>
      </c>
      <c r="C34" s="23">
        <v>1</v>
      </c>
      <c r="D34" s="23">
        <v>150</v>
      </c>
      <c r="E34" s="23" t="s">
        <v>48</v>
      </c>
      <c r="F34" s="11" t="s">
        <v>27</v>
      </c>
      <c r="G34" s="11">
        <v>1</v>
      </c>
      <c r="H34" s="17">
        <v>0</v>
      </c>
      <c r="I34" s="18"/>
      <c r="J34" s="11">
        <f t="shared" si="2"/>
        <v>0</v>
      </c>
      <c r="K34" s="11"/>
      <c r="L34" s="11"/>
      <c r="M34" s="11"/>
      <c r="AA34" s="2">
        <f t="shared" si="0"/>
        <v>0</v>
      </c>
    </row>
    <row r="35" spans="1:27" ht="28.5" x14ac:dyDescent="0.2">
      <c r="A35" s="23"/>
      <c r="B35" s="23">
        <v>6</v>
      </c>
      <c r="C35" s="23">
        <v>1</v>
      </c>
      <c r="D35" s="23">
        <v>160</v>
      </c>
      <c r="E35" s="23" t="s">
        <v>49</v>
      </c>
      <c r="F35" s="11" t="s">
        <v>19</v>
      </c>
      <c r="G35" s="11">
        <v>30</v>
      </c>
      <c r="H35" s="17">
        <v>0</v>
      </c>
      <c r="I35" s="18"/>
      <c r="J35" s="11">
        <f t="shared" si="2"/>
        <v>0</v>
      </c>
      <c r="K35" s="11"/>
      <c r="L35" s="11"/>
      <c r="M35" s="11"/>
      <c r="AA35" s="2">
        <f t="shared" si="0"/>
        <v>0</v>
      </c>
    </row>
    <row r="36" spans="1:27" ht="15" x14ac:dyDescent="0.25">
      <c r="A36" s="4"/>
      <c r="B36" s="4">
        <v>6</v>
      </c>
      <c r="C36" s="4">
        <v>2</v>
      </c>
      <c r="D36" s="4"/>
      <c r="E36" s="4" t="s">
        <v>50</v>
      </c>
      <c r="F36" s="13"/>
      <c r="G36" s="13"/>
      <c r="H36" s="14"/>
      <c r="I36" s="15"/>
      <c r="J36" s="16">
        <f>SUM(J37:J39)</f>
        <v>0</v>
      </c>
      <c r="K36" s="11">
        <f>SUM(J37:J39)*(100-ROUND(I36,2))/100</f>
        <v>0</v>
      </c>
      <c r="L36" s="11"/>
      <c r="M36" s="11"/>
      <c r="AA36" s="2">
        <f t="shared" si="0"/>
        <v>0</v>
      </c>
    </row>
    <row r="37" spans="1:27" ht="71.25" x14ac:dyDescent="0.2">
      <c r="A37" s="23"/>
      <c r="B37" s="23">
        <v>6</v>
      </c>
      <c r="C37" s="23">
        <v>2</v>
      </c>
      <c r="D37" s="23">
        <v>10</v>
      </c>
      <c r="E37" s="23" t="s">
        <v>51</v>
      </c>
      <c r="F37" s="11"/>
      <c r="G37" s="11">
        <v>0</v>
      </c>
      <c r="H37" s="17">
        <v>0</v>
      </c>
      <c r="I37" s="18"/>
      <c r="J37" s="11">
        <f>G37*ROUND(H37,2)</f>
        <v>0</v>
      </c>
      <c r="K37" s="11"/>
      <c r="L37" s="11"/>
      <c r="M37" s="11"/>
      <c r="AA37" s="2">
        <f t="shared" si="0"/>
        <v>0</v>
      </c>
    </row>
    <row r="38" spans="1:27" ht="28.5" x14ac:dyDescent="0.2">
      <c r="A38" s="23"/>
      <c r="B38" s="23">
        <v>6</v>
      </c>
      <c r="C38" s="23">
        <v>2</v>
      </c>
      <c r="D38" s="23">
        <v>20</v>
      </c>
      <c r="E38" s="23" t="s">
        <v>52</v>
      </c>
      <c r="F38" s="11" t="s">
        <v>34</v>
      </c>
      <c r="G38" s="11">
        <v>1</v>
      </c>
      <c r="H38" s="17">
        <v>0</v>
      </c>
      <c r="I38" s="18"/>
      <c r="J38" s="11">
        <f>G38*ROUND(H38,2)</f>
        <v>0</v>
      </c>
      <c r="K38" s="11"/>
      <c r="L38" s="11"/>
      <c r="M38" s="11"/>
      <c r="AA38" s="2">
        <f t="shared" si="0"/>
        <v>0</v>
      </c>
    </row>
    <row r="39" spans="1:27" ht="42.75" x14ac:dyDescent="0.2">
      <c r="A39" s="23"/>
      <c r="B39" s="23">
        <v>6</v>
      </c>
      <c r="C39" s="23">
        <v>2</v>
      </c>
      <c r="D39" s="23">
        <v>30</v>
      </c>
      <c r="E39" s="23" t="s">
        <v>53</v>
      </c>
      <c r="F39" s="11" t="s">
        <v>34</v>
      </c>
      <c r="G39" s="11">
        <v>1</v>
      </c>
      <c r="H39" s="17">
        <v>0</v>
      </c>
      <c r="I39" s="18"/>
      <c r="J39" s="11">
        <f>G39*ROUND(H39,2)</f>
        <v>0</v>
      </c>
      <c r="K39" s="11"/>
      <c r="L39" s="11"/>
      <c r="M39" s="11"/>
      <c r="AA39" s="2">
        <f t="shared" si="0"/>
        <v>0</v>
      </c>
    </row>
    <row r="40" spans="1:27" ht="15" x14ac:dyDescent="0.25">
      <c r="A40" s="4"/>
      <c r="B40" s="4">
        <v>6</v>
      </c>
      <c r="C40" s="4">
        <v>3</v>
      </c>
      <c r="D40" s="4"/>
      <c r="E40" s="4" t="s">
        <v>54</v>
      </c>
      <c r="F40" s="13"/>
      <c r="G40" s="13"/>
      <c r="H40" s="14"/>
      <c r="I40" s="15"/>
      <c r="J40" s="16">
        <f>SUM(J41:J50)</f>
        <v>0</v>
      </c>
      <c r="K40" s="11">
        <f>SUM(J41:J50)*(100-ROUND(I40,2))/100</f>
        <v>0</v>
      </c>
      <c r="L40" s="11"/>
      <c r="M40" s="11"/>
      <c r="AA40" s="2">
        <f t="shared" si="0"/>
        <v>0</v>
      </c>
    </row>
    <row r="41" spans="1:27" ht="71.25" x14ac:dyDescent="0.2">
      <c r="A41" s="23"/>
      <c r="B41" s="23">
        <v>6</v>
      </c>
      <c r="C41" s="23">
        <v>3</v>
      </c>
      <c r="D41" s="23">
        <v>10</v>
      </c>
      <c r="E41" s="23" t="s">
        <v>55</v>
      </c>
      <c r="F41" s="11"/>
      <c r="G41" s="11">
        <v>0</v>
      </c>
      <c r="H41" s="17">
        <v>0</v>
      </c>
      <c r="I41" s="18"/>
      <c r="J41" s="11">
        <f t="shared" ref="J41:J50" si="3">G41*ROUND(H41,2)</f>
        <v>0</v>
      </c>
      <c r="K41" s="11"/>
      <c r="L41" s="11"/>
      <c r="M41" s="11"/>
      <c r="AA41" s="2">
        <f t="shared" si="0"/>
        <v>0</v>
      </c>
    </row>
    <row r="42" spans="1:27" ht="28.5" x14ac:dyDescent="0.2">
      <c r="A42" s="23"/>
      <c r="B42" s="23">
        <v>6</v>
      </c>
      <c r="C42" s="23">
        <v>3</v>
      </c>
      <c r="D42" s="23">
        <v>20</v>
      </c>
      <c r="E42" s="23" t="s">
        <v>56</v>
      </c>
      <c r="F42" s="11"/>
      <c r="G42" s="11">
        <v>0</v>
      </c>
      <c r="H42" s="17">
        <v>0</v>
      </c>
      <c r="I42" s="18"/>
      <c r="J42" s="11">
        <f t="shared" si="3"/>
        <v>0</v>
      </c>
      <c r="K42" s="11"/>
      <c r="L42" s="11"/>
      <c r="M42" s="11"/>
      <c r="AA42" s="2">
        <f t="shared" si="0"/>
        <v>0</v>
      </c>
    </row>
    <row r="43" spans="1:27" ht="28.5" x14ac:dyDescent="0.2">
      <c r="A43" s="23"/>
      <c r="B43" s="23">
        <v>6</v>
      </c>
      <c r="C43" s="23">
        <v>3</v>
      </c>
      <c r="D43" s="23">
        <v>30</v>
      </c>
      <c r="E43" s="23" t="s">
        <v>57</v>
      </c>
      <c r="F43" s="11" t="s">
        <v>34</v>
      </c>
      <c r="G43" s="11">
        <v>6</v>
      </c>
      <c r="H43" s="17">
        <v>0</v>
      </c>
      <c r="I43" s="18"/>
      <c r="J43" s="11">
        <f t="shared" si="3"/>
        <v>0</v>
      </c>
      <c r="K43" s="11"/>
      <c r="L43" s="11"/>
      <c r="M43" s="11"/>
      <c r="AA43" s="2">
        <f t="shared" si="0"/>
        <v>0</v>
      </c>
    </row>
    <row r="44" spans="1:27" ht="28.5" x14ac:dyDescent="0.2">
      <c r="A44" s="23"/>
      <c r="B44" s="23">
        <v>6</v>
      </c>
      <c r="C44" s="23">
        <v>3</v>
      </c>
      <c r="D44" s="23">
        <v>40</v>
      </c>
      <c r="E44" s="23" t="s">
        <v>58</v>
      </c>
      <c r="F44" s="11" t="s">
        <v>27</v>
      </c>
      <c r="G44" s="11">
        <v>1</v>
      </c>
      <c r="H44" s="17">
        <v>0</v>
      </c>
      <c r="I44" s="18"/>
      <c r="J44" s="11">
        <f t="shared" si="3"/>
        <v>0</v>
      </c>
      <c r="K44" s="11"/>
      <c r="L44" s="11"/>
      <c r="M44" s="11"/>
      <c r="AA44" s="2">
        <f t="shared" si="0"/>
        <v>0</v>
      </c>
    </row>
    <row r="45" spans="1:27" x14ac:dyDescent="0.2">
      <c r="A45" s="23"/>
      <c r="B45" s="23">
        <v>6</v>
      </c>
      <c r="C45" s="23">
        <v>3</v>
      </c>
      <c r="D45" s="23">
        <v>50</v>
      </c>
      <c r="E45" s="23" t="s">
        <v>59</v>
      </c>
      <c r="F45" s="11" t="s">
        <v>27</v>
      </c>
      <c r="G45" s="11">
        <v>1</v>
      </c>
      <c r="H45" s="17">
        <v>0</v>
      </c>
      <c r="I45" s="18"/>
      <c r="J45" s="11">
        <f t="shared" si="3"/>
        <v>0</v>
      </c>
      <c r="K45" s="11"/>
      <c r="L45" s="11"/>
      <c r="M45" s="11"/>
      <c r="AA45" s="2">
        <f t="shared" si="0"/>
        <v>0</v>
      </c>
    </row>
    <row r="46" spans="1:27" x14ac:dyDescent="0.2">
      <c r="A46" s="23"/>
      <c r="B46" s="23">
        <v>6</v>
      </c>
      <c r="C46" s="23">
        <v>3</v>
      </c>
      <c r="D46" s="23">
        <v>60</v>
      </c>
      <c r="E46" s="23" t="s">
        <v>60</v>
      </c>
      <c r="F46" s="11" t="s">
        <v>27</v>
      </c>
      <c r="G46" s="11">
        <v>1</v>
      </c>
      <c r="H46" s="17">
        <v>0</v>
      </c>
      <c r="I46" s="18"/>
      <c r="J46" s="11">
        <f t="shared" si="3"/>
        <v>0</v>
      </c>
      <c r="K46" s="11"/>
      <c r="L46" s="11"/>
      <c r="M46" s="11"/>
      <c r="AA46" s="2">
        <f t="shared" si="0"/>
        <v>0</v>
      </c>
    </row>
    <row r="47" spans="1:27" x14ac:dyDescent="0.2">
      <c r="A47" s="23"/>
      <c r="B47" s="23">
        <v>6</v>
      </c>
      <c r="C47" s="23">
        <v>3</v>
      </c>
      <c r="D47" s="23">
        <v>70</v>
      </c>
      <c r="E47" s="23" t="s">
        <v>61</v>
      </c>
      <c r="F47" s="11" t="s">
        <v>27</v>
      </c>
      <c r="G47" s="11">
        <v>1</v>
      </c>
      <c r="H47" s="17">
        <v>0</v>
      </c>
      <c r="I47" s="18"/>
      <c r="J47" s="11">
        <f t="shared" si="3"/>
        <v>0</v>
      </c>
      <c r="K47" s="11"/>
      <c r="L47" s="11"/>
      <c r="M47" s="11"/>
      <c r="AA47" s="2">
        <f t="shared" si="0"/>
        <v>0</v>
      </c>
    </row>
    <row r="48" spans="1:27" x14ac:dyDescent="0.2">
      <c r="A48" s="23"/>
      <c r="B48" s="23">
        <v>6</v>
      </c>
      <c r="C48" s="23">
        <v>3</v>
      </c>
      <c r="D48" s="23">
        <v>80</v>
      </c>
      <c r="E48" s="23" t="s">
        <v>62</v>
      </c>
      <c r="F48" s="11" t="s">
        <v>27</v>
      </c>
      <c r="G48" s="11">
        <v>1</v>
      </c>
      <c r="H48" s="17">
        <v>0</v>
      </c>
      <c r="I48" s="18"/>
      <c r="J48" s="11">
        <f t="shared" si="3"/>
        <v>0</v>
      </c>
      <c r="K48" s="11"/>
      <c r="L48" s="11"/>
      <c r="M48" s="11"/>
      <c r="AA48" s="2">
        <f t="shared" si="0"/>
        <v>0</v>
      </c>
    </row>
    <row r="49" spans="1:27" x14ac:dyDescent="0.2">
      <c r="A49" s="23"/>
      <c r="B49" s="23">
        <v>6</v>
      </c>
      <c r="C49" s="23">
        <v>3</v>
      </c>
      <c r="D49" s="23">
        <v>90</v>
      </c>
      <c r="E49" s="23" t="s">
        <v>63</v>
      </c>
      <c r="F49" s="11" t="s">
        <v>27</v>
      </c>
      <c r="G49" s="11">
        <v>1</v>
      </c>
      <c r="H49" s="17">
        <v>0</v>
      </c>
      <c r="I49" s="18"/>
      <c r="J49" s="11">
        <f t="shared" si="3"/>
        <v>0</v>
      </c>
      <c r="K49" s="11"/>
      <c r="L49" s="11"/>
      <c r="M49" s="11"/>
      <c r="AA49" s="2">
        <f t="shared" si="0"/>
        <v>0</v>
      </c>
    </row>
    <row r="50" spans="1:27" x14ac:dyDescent="0.2">
      <c r="A50" s="23"/>
      <c r="B50" s="23">
        <v>6</v>
      </c>
      <c r="C50" s="23">
        <v>3</v>
      </c>
      <c r="D50" s="23">
        <v>100</v>
      </c>
      <c r="E50" s="23" t="s">
        <v>64</v>
      </c>
      <c r="F50" s="11" t="s">
        <v>27</v>
      </c>
      <c r="G50" s="11">
        <v>1</v>
      </c>
      <c r="H50" s="17">
        <v>0</v>
      </c>
      <c r="I50" s="18"/>
      <c r="J50" s="11">
        <f t="shared" si="3"/>
        <v>0</v>
      </c>
      <c r="K50" s="11"/>
      <c r="L50" s="11"/>
      <c r="M50" s="11"/>
      <c r="AA50" s="2">
        <f t="shared" si="0"/>
        <v>0</v>
      </c>
    </row>
    <row r="51" spans="1:27" ht="15" x14ac:dyDescent="0.25">
      <c r="A51" s="22"/>
      <c r="B51" s="22">
        <v>7</v>
      </c>
      <c r="C51" s="22"/>
      <c r="D51" s="22"/>
      <c r="E51" s="22" t="s">
        <v>65</v>
      </c>
      <c r="F51" s="7"/>
      <c r="G51" s="7"/>
      <c r="H51" s="8"/>
      <c r="I51" s="9"/>
      <c r="J51" s="10">
        <f>SUM(K52:K115)</f>
        <v>0</v>
      </c>
      <c r="K51" s="11"/>
      <c r="L51" s="11">
        <f>SUM(K52:K115)*(100-ROUND(I51,2))/100</f>
        <v>0</v>
      </c>
      <c r="M51" s="11"/>
      <c r="AA51" s="2">
        <f t="shared" si="0"/>
        <v>0</v>
      </c>
    </row>
    <row r="52" spans="1:27" ht="15" x14ac:dyDescent="0.25">
      <c r="A52" s="4"/>
      <c r="B52" s="4">
        <v>7</v>
      </c>
      <c r="C52" s="4">
        <v>1</v>
      </c>
      <c r="D52" s="4"/>
      <c r="E52" s="4" t="s">
        <v>66</v>
      </c>
      <c r="F52" s="13"/>
      <c r="G52" s="13"/>
      <c r="H52" s="14"/>
      <c r="I52" s="15"/>
      <c r="J52" s="16">
        <f>SUM(J53:J70)</f>
        <v>0</v>
      </c>
      <c r="K52" s="11">
        <f>SUM(J53:J70)*(100-ROUND(I52,2))/100</f>
        <v>0</v>
      </c>
      <c r="L52" s="11"/>
      <c r="M52" s="11"/>
      <c r="AA52" s="2">
        <f t="shared" si="0"/>
        <v>0</v>
      </c>
    </row>
    <row r="53" spans="1:27" x14ac:dyDescent="0.2">
      <c r="A53" s="23"/>
      <c r="B53" s="23">
        <v>7</v>
      </c>
      <c r="C53" s="23">
        <v>1</v>
      </c>
      <c r="D53" s="23">
        <v>10</v>
      </c>
      <c r="E53" s="23" t="s">
        <v>67</v>
      </c>
      <c r="F53" s="11"/>
      <c r="G53" s="11">
        <v>0</v>
      </c>
      <c r="H53" s="17">
        <v>0</v>
      </c>
      <c r="I53" s="18"/>
      <c r="J53" s="11">
        <f t="shared" ref="J53:J70" si="4">G53*ROUND(H53,2)</f>
        <v>0</v>
      </c>
      <c r="K53" s="11"/>
      <c r="L53" s="11"/>
      <c r="M53" s="11"/>
      <c r="AA53" s="2">
        <f t="shared" si="0"/>
        <v>0</v>
      </c>
    </row>
    <row r="54" spans="1:27" ht="42.75" x14ac:dyDescent="0.2">
      <c r="A54" s="23"/>
      <c r="B54" s="23">
        <v>7</v>
      </c>
      <c r="C54" s="23">
        <v>1</v>
      </c>
      <c r="D54" s="23">
        <v>20</v>
      </c>
      <c r="E54" s="23" t="s">
        <v>68</v>
      </c>
      <c r="F54" s="11" t="s">
        <v>19</v>
      </c>
      <c r="G54" s="11">
        <v>130</v>
      </c>
      <c r="H54" s="17">
        <v>0</v>
      </c>
      <c r="I54" s="18"/>
      <c r="J54" s="11">
        <f t="shared" si="4"/>
        <v>0</v>
      </c>
      <c r="K54" s="11"/>
      <c r="L54" s="11"/>
      <c r="M54" s="11"/>
      <c r="AA54" s="2">
        <f t="shared" si="0"/>
        <v>0</v>
      </c>
    </row>
    <row r="55" spans="1:27" ht="28.5" x14ac:dyDescent="0.2">
      <c r="A55" s="23"/>
      <c r="B55" s="23">
        <v>7</v>
      </c>
      <c r="C55" s="23">
        <v>1</v>
      </c>
      <c r="D55" s="23">
        <v>30</v>
      </c>
      <c r="E55" s="23" t="s">
        <v>69</v>
      </c>
      <c r="F55" s="11" t="s">
        <v>19</v>
      </c>
      <c r="G55" s="11">
        <v>90</v>
      </c>
      <c r="H55" s="17">
        <v>0</v>
      </c>
      <c r="I55" s="18"/>
      <c r="J55" s="11">
        <f t="shared" si="4"/>
        <v>0</v>
      </c>
      <c r="K55" s="11"/>
      <c r="L55" s="11"/>
      <c r="M55" s="11"/>
      <c r="AA55" s="2">
        <f t="shared" si="0"/>
        <v>0</v>
      </c>
    </row>
    <row r="56" spans="1:27" ht="28.5" x14ac:dyDescent="0.2">
      <c r="A56" s="23"/>
      <c r="B56" s="23">
        <v>7</v>
      </c>
      <c r="C56" s="23">
        <v>1</v>
      </c>
      <c r="D56" s="23">
        <v>40</v>
      </c>
      <c r="E56" s="23" t="s">
        <v>70</v>
      </c>
      <c r="F56" s="11" t="s">
        <v>19</v>
      </c>
      <c r="G56" s="11">
        <v>50</v>
      </c>
      <c r="H56" s="17">
        <v>0</v>
      </c>
      <c r="I56" s="18"/>
      <c r="J56" s="11">
        <f t="shared" si="4"/>
        <v>0</v>
      </c>
      <c r="K56" s="11"/>
      <c r="L56" s="11"/>
      <c r="M56" s="11"/>
      <c r="AA56" s="2">
        <f t="shared" si="0"/>
        <v>0</v>
      </c>
    </row>
    <row r="57" spans="1:27" ht="28.5" x14ac:dyDescent="0.2">
      <c r="A57" s="23"/>
      <c r="B57" s="23">
        <v>7</v>
      </c>
      <c r="C57" s="23">
        <v>1</v>
      </c>
      <c r="D57" s="23">
        <v>50</v>
      </c>
      <c r="E57" s="23" t="s">
        <v>71</v>
      </c>
      <c r="F57" s="11" t="s">
        <v>19</v>
      </c>
      <c r="G57" s="11">
        <v>20</v>
      </c>
      <c r="H57" s="17">
        <v>0</v>
      </c>
      <c r="I57" s="18"/>
      <c r="J57" s="11">
        <f t="shared" si="4"/>
        <v>0</v>
      </c>
      <c r="K57" s="11"/>
      <c r="L57" s="11"/>
      <c r="M57" s="11"/>
      <c r="AA57" s="2">
        <f t="shared" si="0"/>
        <v>0</v>
      </c>
    </row>
    <row r="58" spans="1:27" ht="28.5" x14ac:dyDescent="0.2">
      <c r="A58" s="23"/>
      <c r="B58" s="23">
        <v>7</v>
      </c>
      <c r="C58" s="23">
        <v>1</v>
      </c>
      <c r="D58" s="23">
        <v>60</v>
      </c>
      <c r="E58" s="23" t="s">
        <v>72</v>
      </c>
      <c r="F58" s="11" t="s">
        <v>19</v>
      </c>
      <c r="G58" s="11">
        <v>20</v>
      </c>
      <c r="H58" s="17">
        <v>0</v>
      </c>
      <c r="I58" s="18"/>
      <c r="J58" s="11">
        <f t="shared" si="4"/>
        <v>0</v>
      </c>
      <c r="K58" s="11"/>
      <c r="L58" s="11"/>
      <c r="M58" s="11"/>
      <c r="AA58" s="2">
        <f t="shared" si="0"/>
        <v>0</v>
      </c>
    </row>
    <row r="59" spans="1:27" ht="42.75" x14ac:dyDescent="0.2">
      <c r="A59" s="23"/>
      <c r="B59" s="23">
        <v>7</v>
      </c>
      <c r="C59" s="23">
        <v>1</v>
      </c>
      <c r="D59" s="23">
        <v>70</v>
      </c>
      <c r="E59" s="23" t="s">
        <v>73</v>
      </c>
      <c r="F59" s="11" t="s">
        <v>27</v>
      </c>
      <c r="G59" s="11">
        <v>1</v>
      </c>
      <c r="H59" s="17">
        <v>0</v>
      </c>
      <c r="I59" s="18"/>
      <c r="J59" s="11">
        <f t="shared" si="4"/>
        <v>0</v>
      </c>
      <c r="K59" s="11"/>
      <c r="L59" s="11"/>
      <c r="M59" s="11"/>
      <c r="AA59" s="2">
        <f t="shared" si="0"/>
        <v>0</v>
      </c>
    </row>
    <row r="60" spans="1:27" ht="28.5" x14ac:dyDescent="0.2">
      <c r="A60" s="23"/>
      <c r="B60" s="23">
        <v>7</v>
      </c>
      <c r="C60" s="23">
        <v>1</v>
      </c>
      <c r="D60" s="23">
        <v>80</v>
      </c>
      <c r="E60" s="23" t="s">
        <v>74</v>
      </c>
      <c r="F60" s="11" t="s">
        <v>19</v>
      </c>
      <c r="G60" s="11">
        <v>75</v>
      </c>
      <c r="H60" s="17">
        <v>0</v>
      </c>
      <c r="I60" s="18"/>
      <c r="J60" s="11">
        <f t="shared" si="4"/>
        <v>0</v>
      </c>
      <c r="K60" s="11"/>
      <c r="L60" s="11"/>
      <c r="M60" s="11"/>
      <c r="AA60" s="2">
        <f t="shared" si="0"/>
        <v>0</v>
      </c>
    </row>
    <row r="61" spans="1:27" x14ac:dyDescent="0.2">
      <c r="A61" s="23"/>
      <c r="B61" s="23">
        <v>7</v>
      </c>
      <c r="C61" s="23">
        <v>1</v>
      </c>
      <c r="D61" s="23">
        <v>90</v>
      </c>
      <c r="E61" s="23" t="s">
        <v>75</v>
      </c>
      <c r="F61" s="11" t="s">
        <v>19</v>
      </c>
      <c r="G61" s="11">
        <v>50</v>
      </c>
      <c r="H61" s="17">
        <v>0</v>
      </c>
      <c r="I61" s="18"/>
      <c r="J61" s="11">
        <f t="shared" si="4"/>
        <v>0</v>
      </c>
      <c r="K61" s="11"/>
      <c r="L61" s="11"/>
      <c r="M61" s="11"/>
      <c r="AA61" s="2">
        <f t="shared" si="0"/>
        <v>0</v>
      </c>
    </row>
    <row r="62" spans="1:27" ht="57" x14ac:dyDescent="0.2">
      <c r="A62" s="23"/>
      <c r="B62" s="23">
        <v>7</v>
      </c>
      <c r="C62" s="23">
        <v>1</v>
      </c>
      <c r="D62" s="23">
        <v>100</v>
      </c>
      <c r="E62" s="23" t="s">
        <v>76</v>
      </c>
      <c r="F62" s="11" t="s">
        <v>34</v>
      </c>
      <c r="G62" s="11">
        <v>1</v>
      </c>
      <c r="H62" s="17">
        <v>0</v>
      </c>
      <c r="I62" s="18"/>
      <c r="J62" s="11">
        <f t="shared" si="4"/>
        <v>0</v>
      </c>
      <c r="K62" s="11"/>
      <c r="L62" s="11"/>
      <c r="M62" s="11"/>
      <c r="AA62" s="2">
        <f t="shared" si="0"/>
        <v>0</v>
      </c>
    </row>
    <row r="63" spans="1:27" x14ac:dyDescent="0.2">
      <c r="A63" s="23"/>
      <c r="B63" s="23">
        <v>7</v>
      </c>
      <c r="C63" s="23">
        <v>1</v>
      </c>
      <c r="D63" s="23">
        <v>110</v>
      </c>
      <c r="E63" s="23" t="s">
        <v>77</v>
      </c>
      <c r="F63" s="11" t="s">
        <v>34</v>
      </c>
      <c r="G63" s="11">
        <v>1</v>
      </c>
      <c r="H63" s="17">
        <v>0</v>
      </c>
      <c r="I63" s="18"/>
      <c r="J63" s="11">
        <f t="shared" si="4"/>
        <v>0</v>
      </c>
      <c r="K63" s="11"/>
      <c r="L63" s="11"/>
      <c r="M63" s="11"/>
      <c r="AA63" s="2">
        <f t="shared" si="0"/>
        <v>0</v>
      </c>
    </row>
    <row r="64" spans="1:27" ht="28.5" x14ac:dyDescent="0.2">
      <c r="A64" s="23"/>
      <c r="B64" s="23">
        <v>7</v>
      </c>
      <c r="C64" s="23">
        <v>1</v>
      </c>
      <c r="D64" s="23">
        <v>120</v>
      </c>
      <c r="E64" s="23" t="s">
        <v>78</v>
      </c>
      <c r="F64" s="11" t="s">
        <v>34</v>
      </c>
      <c r="G64" s="11">
        <v>40</v>
      </c>
      <c r="H64" s="17">
        <v>0</v>
      </c>
      <c r="I64" s="18"/>
      <c r="J64" s="11">
        <f t="shared" si="4"/>
        <v>0</v>
      </c>
      <c r="K64" s="11"/>
      <c r="L64" s="11"/>
      <c r="M64" s="11"/>
      <c r="AA64" s="2">
        <f t="shared" si="0"/>
        <v>0</v>
      </c>
    </row>
    <row r="65" spans="1:27" ht="28.5" x14ac:dyDescent="0.2">
      <c r="A65" s="23"/>
      <c r="B65" s="23">
        <v>7</v>
      </c>
      <c r="C65" s="23">
        <v>1</v>
      </c>
      <c r="D65" s="23">
        <v>130</v>
      </c>
      <c r="E65" s="23" t="s">
        <v>79</v>
      </c>
      <c r="F65" s="11" t="s">
        <v>34</v>
      </c>
      <c r="G65" s="11">
        <v>20</v>
      </c>
      <c r="H65" s="17">
        <v>0</v>
      </c>
      <c r="I65" s="18"/>
      <c r="J65" s="11">
        <f t="shared" si="4"/>
        <v>0</v>
      </c>
      <c r="K65" s="11"/>
      <c r="L65" s="11"/>
      <c r="M65" s="11"/>
      <c r="AA65" s="2">
        <f t="shared" si="0"/>
        <v>0</v>
      </c>
    </row>
    <row r="66" spans="1:27" x14ac:dyDescent="0.2">
      <c r="A66" s="23"/>
      <c r="B66" s="23">
        <v>7</v>
      </c>
      <c r="C66" s="23">
        <v>1</v>
      </c>
      <c r="D66" s="23">
        <v>140</v>
      </c>
      <c r="E66" s="23" t="s">
        <v>80</v>
      </c>
      <c r="F66" s="11" t="s">
        <v>34</v>
      </c>
      <c r="G66" s="11">
        <v>5</v>
      </c>
      <c r="H66" s="17">
        <v>0</v>
      </c>
      <c r="I66" s="18"/>
      <c r="J66" s="11">
        <f t="shared" si="4"/>
        <v>0</v>
      </c>
      <c r="K66" s="11"/>
      <c r="L66" s="11"/>
      <c r="M66" s="11"/>
      <c r="AA66" s="2">
        <f t="shared" ref="AA66:AA129" si="5">H66*D66*C66*B66+I66*(D66+C66+B66+A66+1)</f>
        <v>0</v>
      </c>
    </row>
    <row r="67" spans="1:27" ht="28.5" x14ac:dyDescent="0.2">
      <c r="A67" s="23"/>
      <c r="B67" s="23">
        <v>7</v>
      </c>
      <c r="C67" s="23">
        <v>1</v>
      </c>
      <c r="D67" s="23">
        <v>150</v>
      </c>
      <c r="E67" s="23" t="s">
        <v>81</v>
      </c>
      <c r="F67" s="11" t="s">
        <v>34</v>
      </c>
      <c r="G67" s="11">
        <v>2</v>
      </c>
      <c r="H67" s="17">
        <v>0</v>
      </c>
      <c r="I67" s="18"/>
      <c r="J67" s="11">
        <f t="shared" si="4"/>
        <v>0</v>
      </c>
      <c r="K67" s="11"/>
      <c r="L67" s="11"/>
      <c r="M67" s="11"/>
      <c r="AA67" s="2">
        <f t="shared" si="5"/>
        <v>0</v>
      </c>
    </row>
    <row r="68" spans="1:27" x14ac:dyDescent="0.2">
      <c r="A68" s="23"/>
      <c r="B68" s="23">
        <v>7</v>
      </c>
      <c r="C68" s="23">
        <v>1</v>
      </c>
      <c r="D68" s="23">
        <v>160</v>
      </c>
      <c r="E68" s="23" t="s">
        <v>82</v>
      </c>
      <c r="F68" s="11" t="s">
        <v>27</v>
      </c>
      <c r="G68" s="11">
        <v>1</v>
      </c>
      <c r="H68" s="17">
        <v>0</v>
      </c>
      <c r="I68" s="18"/>
      <c r="J68" s="11">
        <f t="shared" si="4"/>
        <v>0</v>
      </c>
      <c r="K68" s="11"/>
      <c r="L68" s="11"/>
      <c r="M68" s="11"/>
      <c r="AA68" s="2">
        <f t="shared" si="5"/>
        <v>0</v>
      </c>
    </row>
    <row r="69" spans="1:27" x14ac:dyDescent="0.2">
      <c r="A69" s="23"/>
      <c r="B69" s="23">
        <v>7</v>
      </c>
      <c r="C69" s="23">
        <v>1</v>
      </c>
      <c r="D69" s="23">
        <v>170</v>
      </c>
      <c r="E69" s="23" t="s">
        <v>83</v>
      </c>
      <c r="F69" s="11" t="s">
        <v>27</v>
      </c>
      <c r="G69" s="11">
        <v>2</v>
      </c>
      <c r="H69" s="17">
        <v>0</v>
      </c>
      <c r="I69" s="18"/>
      <c r="J69" s="11">
        <f t="shared" si="4"/>
        <v>0</v>
      </c>
      <c r="K69" s="11"/>
      <c r="L69" s="11"/>
      <c r="M69" s="11"/>
      <c r="AA69" s="2">
        <f t="shared" si="5"/>
        <v>0</v>
      </c>
    </row>
    <row r="70" spans="1:27" ht="28.5" x14ac:dyDescent="0.2">
      <c r="A70" s="23"/>
      <c r="B70" s="23">
        <v>7</v>
      </c>
      <c r="C70" s="23">
        <v>1</v>
      </c>
      <c r="D70" s="23">
        <v>180</v>
      </c>
      <c r="E70" s="23" t="s">
        <v>84</v>
      </c>
      <c r="F70" s="11" t="s">
        <v>27</v>
      </c>
      <c r="G70" s="11">
        <v>1</v>
      </c>
      <c r="H70" s="17">
        <v>0</v>
      </c>
      <c r="I70" s="18"/>
      <c r="J70" s="11">
        <f t="shared" si="4"/>
        <v>0</v>
      </c>
      <c r="K70" s="11"/>
      <c r="L70" s="11"/>
      <c r="M70" s="11"/>
      <c r="AA70" s="2">
        <f t="shared" si="5"/>
        <v>0</v>
      </c>
    </row>
    <row r="71" spans="1:27" ht="15" x14ac:dyDescent="0.25">
      <c r="A71" s="4"/>
      <c r="B71" s="4">
        <v>7</v>
      </c>
      <c r="C71" s="4">
        <v>2</v>
      </c>
      <c r="D71" s="4"/>
      <c r="E71" s="4" t="s">
        <v>85</v>
      </c>
      <c r="F71" s="13"/>
      <c r="G71" s="13"/>
      <c r="H71" s="14"/>
      <c r="I71" s="15"/>
      <c r="J71" s="16">
        <f>SUM(J72:J74)</f>
        <v>0</v>
      </c>
      <c r="K71" s="11">
        <f>SUM(J72:J74)*(100-ROUND(I71,2))/100</f>
        <v>0</v>
      </c>
      <c r="L71" s="11"/>
      <c r="M71" s="11"/>
      <c r="AA71" s="2">
        <f t="shared" si="5"/>
        <v>0</v>
      </c>
    </row>
    <row r="72" spans="1:27" ht="28.5" x14ac:dyDescent="0.2">
      <c r="A72" s="23"/>
      <c r="B72" s="23">
        <v>7</v>
      </c>
      <c r="C72" s="23">
        <v>2</v>
      </c>
      <c r="D72" s="23">
        <v>10</v>
      </c>
      <c r="E72" s="23" t="s">
        <v>86</v>
      </c>
      <c r="F72" s="11" t="s">
        <v>19</v>
      </c>
      <c r="G72" s="11">
        <v>65</v>
      </c>
      <c r="H72" s="17">
        <v>0</v>
      </c>
      <c r="I72" s="18"/>
      <c r="J72" s="11">
        <f>G72*ROUND(H72,2)</f>
        <v>0</v>
      </c>
      <c r="K72" s="11"/>
      <c r="L72" s="11"/>
      <c r="M72" s="11"/>
      <c r="AA72" s="2">
        <f t="shared" si="5"/>
        <v>0</v>
      </c>
    </row>
    <row r="73" spans="1:27" ht="28.5" x14ac:dyDescent="0.2">
      <c r="A73" s="23"/>
      <c r="B73" s="23">
        <v>7</v>
      </c>
      <c r="C73" s="23">
        <v>2</v>
      </c>
      <c r="D73" s="23">
        <v>20</v>
      </c>
      <c r="E73" s="23" t="s">
        <v>87</v>
      </c>
      <c r="F73" s="11" t="s">
        <v>19</v>
      </c>
      <c r="G73" s="11">
        <v>50</v>
      </c>
      <c r="H73" s="17">
        <v>0</v>
      </c>
      <c r="I73" s="18"/>
      <c r="J73" s="11">
        <f>G73*ROUND(H73,2)</f>
        <v>0</v>
      </c>
      <c r="K73" s="11"/>
      <c r="L73" s="11"/>
      <c r="M73" s="11"/>
      <c r="AA73" s="2">
        <f t="shared" si="5"/>
        <v>0</v>
      </c>
    </row>
    <row r="74" spans="1:27" ht="28.5" x14ac:dyDescent="0.2">
      <c r="A74" s="23"/>
      <c r="B74" s="23">
        <v>7</v>
      </c>
      <c r="C74" s="23">
        <v>2</v>
      </c>
      <c r="D74" s="23">
        <v>30</v>
      </c>
      <c r="E74" s="23" t="s">
        <v>88</v>
      </c>
      <c r="F74" s="11" t="s">
        <v>19</v>
      </c>
      <c r="G74" s="11">
        <v>25</v>
      </c>
      <c r="H74" s="17">
        <v>0</v>
      </c>
      <c r="I74" s="18"/>
      <c r="J74" s="11">
        <f>G74*ROUND(H74,2)</f>
        <v>0</v>
      </c>
      <c r="K74" s="11"/>
      <c r="L74" s="11"/>
      <c r="M74" s="11"/>
      <c r="AA74" s="2">
        <f t="shared" si="5"/>
        <v>0</v>
      </c>
    </row>
    <row r="75" spans="1:27" ht="15" x14ac:dyDescent="0.25">
      <c r="A75" s="4"/>
      <c r="B75" s="4">
        <v>7</v>
      </c>
      <c r="C75" s="4">
        <v>3</v>
      </c>
      <c r="D75" s="4"/>
      <c r="E75" s="4" t="s">
        <v>89</v>
      </c>
      <c r="F75" s="13"/>
      <c r="G75" s="13"/>
      <c r="H75" s="14"/>
      <c r="I75" s="15"/>
      <c r="J75" s="16">
        <f>SUM(J76:J83)</f>
        <v>0</v>
      </c>
      <c r="K75" s="11">
        <f>SUM(J76:J83)*(100-ROUND(I75,2))/100</f>
        <v>0</v>
      </c>
      <c r="L75" s="11"/>
      <c r="M75" s="11"/>
      <c r="AA75" s="2">
        <f t="shared" si="5"/>
        <v>0</v>
      </c>
    </row>
    <row r="76" spans="1:27" ht="28.5" x14ac:dyDescent="0.2">
      <c r="A76" s="23"/>
      <c r="B76" s="23">
        <v>7</v>
      </c>
      <c r="C76" s="23">
        <v>3</v>
      </c>
      <c r="D76" s="23">
        <v>10</v>
      </c>
      <c r="E76" s="23" t="s">
        <v>90</v>
      </c>
      <c r="F76" s="11" t="s">
        <v>19</v>
      </c>
      <c r="G76" s="11">
        <v>100</v>
      </c>
      <c r="H76" s="17">
        <v>0</v>
      </c>
      <c r="I76" s="18"/>
      <c r="J76" s="11">
        <f t="shared" ref="J76:J83" si="6">G76*ROUND(H76,2)</f>
        <v>0</v>
      </c>
      <c r="K76" s="11"/>
      <c r="L76" s="11"/>
      <c r="M76" s="11"/>
      <c r="AA76" s="2">
        <f t="shared" si="5"/>
        <v>0</v>
      </c>
    </row>
    <row r="77" spans="1:27" x14ac:dyDescent="0.2">
      <c r="A77" s="23"/>
      <c r="B77" s="23">
        <v>7</v>
      </c>
      <c r="C77" s="23">
        <v>3</v>
      </c>
      <c r="D77" s="23">
        <v>20</v>
      </c>
      <c r="E77" s="23" t="s">
        <v>91</v>
      </c>
      <c r="F77" s="11" t="s">
        <v>19</v>
      </c>
      <c r="G77" s="11">
        <v>20</v>
      </c>
      <c r="H77" s="17">
        <v>0</v>
      </c>
      <c r="I77" s="18"/>
      <c r="J77" s="11">
        <f t="shared" si="6"/>
        <v>0</v>
      </c>
      <c r="K77" s="11"/>
      <c r="L77" s="11"/>
      <c r="M77" s="11"/>
      <c r="AA77" s="2">
        <f t="shared" si="5"/>
        <v>0</v>
      </c>
    </row>
    <row r="78" spans="1:27" x14ac:dyDescent="0.2">
      <c r="A78" s="23"/>
      <c r="B78" s="23">
        <v>7</v>
      </c>
      <c r="C78" s="23">
        <v>3</v>
      </c>
      <c r="D78" s="23">
        <v>30</v>
      </c>
      <c r="E78" s="23" t="s">
        <v>92</v>
      </c>
      <c r="F78" s="11" t="s">
        <v>19</v>
      </c>
      <c r="G78" s="11">
        <v>50</v>
      </c>
      <c r="H78" s="17">
        <v>0</v>
      </c>
      <c r="I78" s="18"/>
      <c r="J78" s="11">
        <f t="shared" si="6"/>
        <v>0</v>
      </c>
      <c r="K78" s="11"/>
      <c r="L78" s="11"/>
      <c r="M78" s="11"/>
      <c r="AA78" s="2">
        <f t="shared" si="5"/>
        <v>0</v>
      </c>
    </row>
    <row r="79" spans="1:27" ht="28.5" x14ac:dyDescent="0.2">
      <c r="A79" s="23"/>
      <c r="B79" s="23">
        <v>7</v>
      </c>
      <c r="C79" s="23">
        <v>3</v>
      </c>
      <c r="D79" s="23">
        <v>40</v>
      </c>
      <c r="E79" s="23" t="s">
        <v>93</v>
      </c>
      <c r="F79" s="11" t="s">
        <v>19</v>
      </c>
      <c r="G79" s="11">
        <v>20</v>
      </c>
      <c r="H79" s="17">
        <v>0</v>
      </c>
      <c r="I79" s="18"/>
      <c r="J79" s="11">
        <f t="shared" si="6"/>
        <v>0</v>
      </c>
      <c r="K79" s="11"/>
      <c r="L79" s="11"/>
      <c r="M79" s="11"/>
      <c r="AA79" s="2">
        <f t="shared" si="5"/>
        <v>0</v>
      </c>
    </row>
    <row r="80" spans="1:27" x14ac:dyDescent="0.2">
      <c r="A80" s="23"/>
      <c r="B80" s="23">
        <v>7</v>
      </c>
      <c r="C80" s="23">
        <v>3</v>
      </c>
      <c r="D80" s="23">
        <v>50</v>
      </c>
      <c r="E80" s="23" t="s">
        <v>94</v>
      </c>
      <c r="F80" s="11" t="s">
        <v>34</v>
      </c>
      <c r="G80" s="11">
        <v>5</v>
      </c>
      <c r="H80" s="17">
        <v>0</v>
      </c>
      <c r="I80" s="18"/>
      <c r="J80" s="11">
        <f t="shared" si="6"/>
        <v>0</v>
      </c>
      <c r="K80" s="11"/>
      <c r="L80" s="11"/>
      <c r="M80" s="11"/>
      <c r="AA80" s="2">
        <f t="shared" si="5"/>
        <v>0</v>
      </c>
    </row>
    <row r="81" spans="1:27" ht="28.5" x14ac:dyDescent="0.2">
      <c r="A81" s="23"/>
      <c r="B81" s="23">
        <v>7</v>
      </c>
      <c r="C81" s="23">
        <v>3</v>
      </c>
      <c r="D81" s="23">
        <v>60</v>
      </c>
      <c r="E81" s="23" t="s">
        <v>95</v>
      </c>
      <c r="F81" s="11" t="s">
        <v>34</v>
      </c>
      <c r="G81" s="11">
        <v>27</v>
      </c>
      <c r="H81" s="17">
        <v>0</v>
      </c>
      <c r="I81" s="18"/>
      <c r="J81" s="11">
        <f t="shared" si="6"/>
        <v>0</v>
      </c>
      <c r="K81" s="11"/>
      <c r="L81" s="11"/>
      <c r="M81" s="11"/>
      <c r="AA81" s="2">
        <f t="shared" si="5"/>
        <v>0</v>
      </c>
    </row>
    <row r="82" spans="1:27" ht="28.5" x14ac:dyDescent="0.2">
      <c r="A82" s="23"/>
      <c r="B82" s="23">
        <v>7</v>
      </c>
      <c r="C82" s="23">
        <v>3</v>
      </c>
      <c r="D82" s="23">
        <v>70</v>
      </c>
      <c r="E82" s="23" t="s">
        <v>96</v>
      </c>
      <c r="F82" s="11" t="s">
        <v>27</v>
      </c>
      <c r="G82" s="11">
        <v>26</v>
      </c>
      <c r="H82" s="17">
        <v>0</v>
      </c>
      <c r="I82" s="18"/>
      <c r="J82" s="11">
        <f t="shared" si="6"/>
        <v>0</v>
      </c>
      <c r="K82" s="11"/>
      <c r="L82" s="11"/>
      <c r="M82" s="11"/>
      <c r="AA82" s="2">
        <f t="shared" si="5"/>
        <v>0</v>
      </c>
    </row>
    <row r="83" spans="1:27" x14ac:dyDescent="0.2">
      <c r="A83" s="23"/>
      <c r="B83" s="23">
        <v>7</v>
      </c>
      <c r="C83" s="23">
        <v>3</v>
      </c>
      <c r="D83" s="23">
        <v>80</v>
      </c>
      <c r="E83" s="23" t="s">
        <v>97</v>
      </c>
      <c r="F83" s="11" t="s">
        <v>27</v>
      </c>
      <c r="G83" s="11">
        <v>10</v>
      </c>
      <c r="H83" s="17">
        <v>0</v>
      </c>
      <c r="I83" s="18"/>
      <c r="J83" s="11">
        <f t="shared" si="6"/>
        <v>0</v>
      </c>
      <c r="K83" s="11"/>
      <c r="L83" s="11"/>
      <c r="M83" s="11"/>
      <c r="AA83" s="2">
        <f t="shared" si="5"/>
        <v>0</v>
      </c>
    </row>
    <row r="84" spans="1:27" ht="15" x14ac:dyDescent="0.25">
      <c r="A84" s="4"/>
      <c r="B84" s="4">
        <v>7</v>
      </c>
      <c r="C84" s="4">
        <v>4</v>
      </c>
      <c r="D84" s="4"/>
      <c r="E84" s="4" t="s">
        <v>98</v>
      </c>
      <c r="F84" s="13"/>
      <c r="G84" s="13"/>
      <c r="H84" s="14"/>
      <c r="I84" s="15"/>
      <c r="J84" s="16">
        <f>SUM(J85:J100)</f>
        <v>0</v>
      </c>
      <c r="K84" s="11">
        <f>SUM(J85:J100)*(100-ROUND(I84,2))/100</f>
        <v>0</v>
      </c>
      <c r="L84" s="11"/>
      <c r="M84" s="11"/>
      <c r="AA84" s="2">
        <f t="shared" si="5"/>
        <v>0</v>
      </c>
    </row>
    <row r="85" spans="1:27" ht="42.75" x14ac:dyDescent="0.2">
      <c r="A85" s="23"/>
      <c r="B85" s="23">
        <v>7</v>
      </c>
      <c r="C85" s="23">
        <v>4</v>
      </c>
      <c r="D85" s="23">
        <v>10</v>
      </c>
      <c r="E85" s="23" t="s">
        <v>99</v>
      </c>
      <c r="F85" s="11" t="s">
        <v>34</v>
      </c>
      <c r="G85" s="11">
        <v>3</v>
      </c>
      <c r="H85" s="17">
        <v>0</v>
      </c>
      <c r="I85" s="18"/>
      <c r="J85" s="11">
        <f t="shared" ref="J85:J100" si="7">G85*ROUND(H85,2)</f>
        <v>0</v>
      </c>
      <c r="K85" s="11"/>
      <c r="L85" s="11"/>
      <c r="M85" s="11"/>
      <c r="AA85" s="2">
        <f t="shared" si="5"/>
        <v>0</v>
      </c>
    </row>
    <row r="86" spans="1:27" ht="57" x14ac:dyDescent="0.2">
      <c r="A86" s="23"/>
      <c r="B86" s="23">
        <v>7</v>
      </c>
      <c r="C86" s="23">
        <v>4</v>
      </c>
      <c r="D86" s="23">
        <v>20</v>
      </c>
      <c r="E86" s="23" t="s">
        <v>100</v>
      </c>
      <c r="F86" s="11" t="s">
        <v>27</v>
      </c>
      <c r="G86" s="11">
        <v>1</v>
      </c>
      <c r="H86" s="17">
        <v>0</v>
      </c>
      <c r="I86" s="18"/>
      <c r="J86" s="11">
        <f t="shared" si="7"/>
        <v>0</v>
      </c>
      <c r="K86" s="11"/>
      <c r="L86" s="11"/>
      <c r="M86" s="11"/>
      <c r="AA86" s="2">
        <f t="shared" si="5"/>
        <v>0</v>
      </c>
    </row>
    <row r="87" spans="1:27" ht="42.75" x14ac:dyDescent="0.2">
      <c r="A87" s="23"/>
      <c r="B87" s="23">
        <v>7</v>
      </c>
      <c r="C87" s="23">
        <v>4</v>
      </c>
      <c r="D87" s="23">
        <v>30</v>
      </c>
      <c r="E87" s="23" t="s">
        <v>101</v>
      </c>
      <c r="F87" s="11" t="s">
        <v>34</v>
      </c>
      <c r="G87" s="11">
        <v>4</v>
      </c>
      <c r="H87" s="17">
        <v>0</v>
      </c>
      <c r="I87" s="18"/>
      <c r="J87" s="11">
        <f t="shared" si="7"/>
        <v>0</v>
      </c>
      <c r="K87" s="11"/>
      <c r="L87" s="11"/>
      <c r="M87" s="11"/>
      <c r="AA87" s="2">
        <f t="shared" si="5"/>
        <v>0</v>
      </c>
    </row>
    <row r="88" spans="1:27" x14ac:dyDescent="0.2">
      <c r="A88" s="23"/>
      <c r="B88" s="23">
        <v>7</v>
      </c>
      <c r="C88" s="23">
        <v>4</v>
      </c>
      <c r="D88" s="23">
        <v>40</v>
      </c>
      <c r="E88" s="23" t="s">
        <v>102</v>
      </c>
      <c r="F88" s="11" t="s">
        <v>34</v>
      </c>
      <c r="G88" s="11">
        <v>1</v>
      </c>
      <c r="H88" s="17">
        <v>0</v>
      </c>
      <c r="I88" s="18"/>
      <c r="J88" s="11">
        <f t="shared" si="7"/>
        <v>0</v>
      </c>
      <c r="K88" s="11"/>
      <c r="L88" s="11"/>
      <c r="M88" s="11"/>
      <c r="AA88" s="2">
        <f t="shared" si="5"/>
        <v>0</v>
      </c>
    </row>
    <row r="89" spans="1:27" ht="42.75" x14ac:dyDescent="0.2">
      <c r="A89" s="23"/>
      <c r="B89" s="23">
        <v>7</v>
      </c>
      <c r="C89" s="23">
        <v>4</v>
      </c>
      <c r="D89" s="23">
        <v>50</v>
      </c>
      <c r="E89" s="23" t="s">
        <v>103</v>
      </c>
      <c r="F89" s="11" t="s">
        <v>27</v>
      </c>
      <c r="G89" s="11">
        <v>4</v>
      </c>
      <c r="H89" s="17">
        <v>0</v>
      </c>
      <c r="I89" s="18"/>
      <c r="J89" s="11">
        <f t="shared" si="7"/>
        <v>0</v>
      </c>
      <c r="K89" s="11"/>
      <c r="L89" s="11"/>
      <c r="M89" s="11"/>
      <c r="AA89" s="2">
        <f t="shared" si="5"/>
        <v>0</v>
      </c>
    </row>
    <row r="90" spans="1:27" ht="28.5" x14ac:dyDescent="0.2">
      <c r="A90" s="23"/>
      <c r="B90" s="23">
        <v>7</v>
      </c>
      <c r="C90" s="23">
        <v>4</v>
      </c>
      <c r="D90" s="23">
        <v>60</v>
      </c>
      <c r="E90" s="23" t="s">
        <v>104</v>
      </c>
      <c r="F90" s="11" t="s">
        <v>34</v>
      </c>
      <c r="G90" s="11">
        <v>11</v>
      </c>
      <c r="H90" s="17">
        <v>0</v>
      </c>
      <c r="I90" s="18"/>
      <c r="J90" s="11">
        <f t="shared" si="7"/>
        <v>0</v>
      </c>
      <c r="K90" s="11"/>
      <c r="L90" s="11"/>
      <c r="M90" s="11"/>
      <c r="AA90" s="2">
        <f t="shared" si="5"/>
        <v>0</v>
      </c>
    </row>
    <row r="91" spans="1:27" ht="42.75" x14ac:dyDescent="0.2">
      <c r="A91" s="23"/>
      <c r="B91" s="23">
        <v>7</v>
      </c>
      <c r="C91" s="23">
        <v>4</v>
      </c>
      <c r="D91" s="23">
        <v>70</v>
      </c>
      <c r="E91" s="23" t="s">
        <v>105</v>
      </c>
      <c r="F91" s="11" t="s">
        <v>27</v>
      </c>
      <c r="G91" s="11">
        <v>1</v>
      </c>
      <c r="H91" s="17">
        <v>0</v>
      </c>
      <c r="I91" s="18"/>
      <c r="J91" s="11">
        <f t="shared" si="7"/>
        <v>0</v>
      </c>
      <c r="K91" s="11"/>
      <c r="L91" s="11"/>
      <c r="M91" s="11"/>
      <c r="AA91" s="2">
        <f t="shared" si="5"/>
        <v>0</v>
      </c>
    </row>
    <row r="92" spans="1:27" ht="28.5" x14ac:dyDescent="0.2">
      <c r="A92" s="23"/>
      <c r="B92" s="23">
        <v>7</v>
      </c>
      <c r="C92" s="23">
        <v>4</v>
      </c>
      <c r="D92" s="23">
        <v>80</v>
      </c>
      <c r="E92" s="23" t="s">
        <v>106</v>
      </c>
      <c r="F92" s="11" t="s">
        <v>34</v>
      </c>
      <c r="G92" s="11">
        <v>6</v>
      </c>
      <c r="H92" s="17">
        <v>0</v>
      </c>
      <c r="I92" s="18"/>
      <c r="J92" s="11">
        <f t="shared" si="7"/>
        <v>0</v>
      </c>
      <c r="K92" s="11"/>
      <c r="L92" s="11"/>
      <c r="M92" s="11"/>
      <c r="AA92" s="2">
        <f t="shared" si="5"/>
        <v>0</v>
      </c>
    </row>
    <row r="93" spans="1:27" ht="28.5" x14ac:dyDescent="0.2">
      <c r="A93" s="23"/>
      <c r="B93" s="23">
        <v>7</v>
      </c>
      <c r="C93" s="23">
        <v>4</v>
      </c>
      <c r="D93" s="23">
        <v>90</v>
      </c>
      <c r="E93" s="23" t="s">
        <v>107</v>
      </c>
      <c r="F93" s="11" t="s">
        <v>34</v>
      </c>
      <c r="G93" s="11">
        <v>5</v>
      </c>
      <c r="H93" s="17">
        <v>0</v>
      </c>
      <c r="I93" s="18"/>
      <c r="J93" s="11">
        <f t="shared" si="7"/>
        <v>0</v>
      </c>
      <c r="K93" s="11"/>
      <c r="L93" s="11"/>
      <c r="M93" s="11"/>
      <c r="AA93" s="2">
        <f t="shared" si="5"/>
        <v>0</v>
      </c>
    </row>
    <row r="94" spans="1:27" ht="28.5" x14ac:dyDescent="0.2">
      <c r="A94" s="23"/>
      <c r="B94" s="23">
        <v>7</v>
      </c>
      <c r="C94" s="23">
        <v>4</v>
      </c>
      <c r="D94" s="23">
        <v>100</v>
      </c>
      <c r="E94" s="23" t="s">
        <v>108</v>
      </c>
      <c r="F94" s="11" t="s">
        <v>34</v>
      </c>
      <c r="G94" s="11">
        <v>6</v>
      </c>
      <c r="H94" s="17">
        <v>0</v>
      </c>
      <c r="I94" s="18"/>
      <c r="J94" s="11">
        <f t="shared" si="7"/>
        <v>0</v>
      </c>
      <c r="K94" s="11"/>
      <c r="L94" s="11"/>
      <c r="M94" s="11"/>
      <c r="AA94" s="2">
        <f t="shared" si="5"/>
        <v>0</v>
      </c>
    </row>
    <row r="95" spans="1:27" ht="28.5" x14ac:dyDescent="0.2">
      <c r="A95" s="23"/>
      <c r="B95" s="23">
        <v>7</v>
      </c>
      <c r="C95" s="23">
        <v>4</v>
      </c>
      <c r="D95" s="23">
        <v>110</v>
      </c>
      <c r="E95" s="23" t="s">
        <v>109</v>
      </c>
      <c r="F95" s="11" t="s">
        <v>34</v>
      </c>
      <c r="G95" s="11">
        <v>1</v>
      </c>
      <c r="H95" s="17">
        <v>0</v>
      </c>
      <c r="I95" s="18"/>
      <c r="J95" s="11">
        <f t="shared" si="7"/>
        <v>0</v>
      </c>
      <c r="K95" s="11"/>
      <c r="L95" s="11"/>
      <c r="M95" s="11"/>
      <c r="AA95" s="2">
        <f t="shared" si="5"/>
        <v>0</v>
      </c>
    </row>
    <row r="96" spans="1:27" ht="28.5" x14ac:dyDescent="0.2">
      <c r="A96" s="23"/>
      <c r="B96" s="23">
        <v>7</v>
      </c>
      <c r="C96" s="23">
        <v>4</v>
      </c>
      <c r="D96" s="23">
        <v>120</v>
      </c>
      <c r="E96" s="23" t="s">
        <v>110</v>
      </c>
      <c r="F96" s="11" t="s">
        <v>34</v>
      </c>
      <c r="G96" s="11">
        <v>4</v>
      </c>
      <c r="H96" s="17">
        <v>0</v>
      </c>
      <c r="I96" s="18"/>
      <c r="J96" s="11">
        <f t="shared" si="7"/>
        <v>0</v>
      </c>
      <c r="K96" s="11"/>
      <c r="L96" s="11"/>
      <c r="M96" s="11"/>
      <c r="AA96" s="2">
        <f t="shared" si="5"/>
        <v>0</v>
      </c>
    </row>
    <row r="97" spans="1:27" ht="28.5" x14ac:dyDescent="0.2">
      <c r="A97" s="23"/>
      <c r="B97" s="23">
        <v>7</v>
      </c>
      <c r="C97" s="23">
        <v>4</v>
      </c>
      <c r="D97" s="23">
        <v>130</v>
      </c>
      <c r="E97" s="23" t="s">
        <v>111</v>
      </c>
      <c r="F97" s="11" t="s">
        <v>27</v>
      </c>
      <c r="G97" s="11">
        <v>1</v>
      </c>
      <c r="H97" s="17">
        <v>0</v>
      </c>
      <c r="I97" s="18"/>
      <c r="J97" s="11">
        <f t="shared" si="7"/>
        <v>0</v>
      </c>
      <c r="K97" s="11"/>
      <c r="L97" s="11"/>
      <c r="M97" s="11"/>
      <c r="AA97" s="2">
        <f t="shared" si="5"/>
        <v>0</v>
      </c>
    </row>
    <row r="98" spans="1:27" ht="42.75" x14ac:dyDescent="0.2">
      <c r="A98" s="23"/>
      <c r="B98" s="23">
        <v>7</v>
      </c>
      <c r="C98" s="23">
        <v>4</v>
      </c>
      <c r="D98" s="23">
        <v>140</v>
      </c>
      <c r="E98" s="23" t="s">
        <v>112</v>
      </c>
      <c r="F98" s="11" t="s">
        <v>27</v>
      </c>
      <c r="G98" s="11">
        <v>1</v>
      </c>
      <c r="H98" s="17">
        <v>0</v>
      </c>
      <c r="I98" s="18"/>
      <c r="J98" s="11">
        <f t="shared" si="7"/>
        <v>0</v>
      </c>
      <c r="K98" s="11"/>
      <c r="L98" s="11"/>
      <c r="M98" s="11"/>
      <c r="AA98" s="2">
        <f t="shared" si="5"/>
        <v>0</v>
      </c>
    </row>
    <row r="99" spans="1:27" ht="28.5" x14ac:dyDescent="0.2">
      <c r="A99" s="23"/>
      <c r="B99" s="23">
        <v>7</v>
      </c>
      <c r="C99" s="23">
        <v>4</v>
      </c>
      <c r="D99" s="23">
        <v>150</v>
      </c>
      <c r="E99" s="23" t="s">
        <v>113</v>
      </c>
      <c r="F99" s="11" t="s">
        <v>27</v>
      </c>
      <c r="G99" s="11">
        <v>1</v>
      </c>
      <c r="H99" s="17">
        <v>0</v>
      </c>
      <c r="I99" s="18"/>
      <c r="J99" s="11">
        <f t="shared" si="7"/>
        <v>0</v>
      </c>
      <c r="K99" s="11"/>
      <c r="L99" s="11"/>
      <c r="M99" s="11"/>
      <c r="AA99" s="2">
        <f t="shared" si="5"/>
        <v>0</v>
      </c>
    </row>
    <row r="100" spans="1:27" ht="28.5" x14ac:dyDescent="0.2">
      <c r="A100" s="23"/>
      <c r="B100" s="23">
        <v>7</v>
      </c>
      <c r="C100" s="23">
        <v>4</v>
      </c>
      <c r="D100" s="23">
        <v>160</v>
      </c>
      <c r="E100" s="23" t="s">
        <v>114</v>
      </c>
      <c r="F100" s="11" t="s">
        <v>27</v>
      </c>
      <c r="G100" s="11">
        <v>1</v>
      </c>
      <c r="H100" s="17">
        <v>0</v>
      </c>
      <c r="I100" s="18"/>
      <c r="J100" s="11">
        <f t="shared" si="7"/>
        <v>0</v>
      </c>
      <c r="K100" s="11"/>
      <c r="L100" s="11"/>
      <c r="M100" s="11"/>
      <c r="AA100" s="2">
        <f t="shared" si="5"/>
        <v>0</v>
      </c>
    </row>
    <row r="101" spans="1:27" ht="15" x14ac:dyDescent="0.25">
      <c r="A101" s="4"/>
      <c r="B101" s="4">
        <v>7</v>
      </c>
      <c r="C101" s="4">
        <v>5</v>
      </c>
      <c r="D101" s="4"/>
      <c r="E101" s="4" t="s">
        <v>115</v>
      </c>
      <c r="F101" s="13"/>
      <c r="G101" s="13"/>
      <c r="H101" s="14"/>
      <c r="I101" s="15"/>
      <c r="J101" s="16">
        <f>SUM(J102:J115)</f>
        <v>0</v>
      </c>
      <c r="K101" s="11">
        <f>SUM(J102:J115)*(100-ROUND(I101,2))/100</f>
        <v>0</v>
      </c>
      <c r="L101" s="11"/>
      <c r="M101" s="11"/>
      <c r="AA101" s="2">
        <f t="shared" si="5"/>
        <v>0</v>
      </c>
    </row>
    <row r="102" spans="1:27" ht="57" x14ac:dyDescent="0.2">
      <c r="A102" s="23"/>
      <c r="B102" s="23">
        <v>7</v>
      </c>
      <c r="C102" s="23">
        <v>5</v>
      </c>
      <c r="D102" s="23">
        <v>10</v>
      </c>
      <c r="E102" s="23" t="s">
        <v>116</v>
      </c>
      <c r="F102" s="11"/>
      <c r="G102" s="11">
        <v>0</v>
      </c>
      <c r="H102" s="17">
        <v>0</v>
      </c>
      <c r="I102" s="18"/>
      <c r="J102" s="11">
        <f t="shared" ref="J102:J115" si="8">G102*ROUND(H102,2)</f>
        <v>0</v>
      </c>
      <c r="K102" s="11"/>
      <c r="L102" s="11"/>
      <c r="M102" s="11"/>
      <c r="AA102" s="2">
        <f t="shared" si="5"/>
        <v>0</v>
      </c>
    </row>
    <row r="103" spans="1:27" ht="57" x14ac:dyDescent="0.2">
      <c r="A103" s="23"/>
      <c r="B103" s="23">
        <v>7</v>
      </c>
      <c r="C103" s="23">
        <v>5</v>
      </c>
      <c r="D103" s="23">
        <v>20</v>
      </c>
      <c r="E103" s="23" t="s">
        <v>117</v>
      </c>
      <c r="F103" s="11"/>
      <c r="G103" s="11">
        <v>0</v>
      </c>
      <c r="H103" s="17">
        <v>0</v>
      </c>
      <c r="I103" s="18"/>
      <c r="J103" s="11">
        <f t="shared" si="8"/>
        <v>0</v>
      </c>
      <c r="K103" s="11"/>
      <c r="L103" s="11"/>
      <c r="M103" s="11"/>
      <c r="AA103" s="2">
        <f t="shared" si="5"/>
        <v>0</v>
      </c>
    </row>
    <row r="104" spans="1:27" ht="57" x14ac:dyDescent="0.2">
      <c r="A104" s="23"/>
      <c r="B104" s="23">
        <v>7</v>
      </c>
      <c r="C104" s="23">
        <v>5</v>
      </c>
      <c r="D104" s="23">
        <v>30</v>
      </c>
      <c r="E104" s="23" t="s">
        <v>118</v>
      </c>
      <c r="F104" s="11" t="s">
        <v>19</v>
      </c>
      <c r="G104" s="11">
        <v>60</v>
      </c>
      <c r="H104" s="17">
        <v>0</v>
      </c>
      <c r="I104" s="18"/>
      <c r="J104" s="11">
        <f t="shared" si="8"/>
        <v>0</v>
      </c>
      <c r="K104" s="11"/>
      <c r="L104" s="11"/>
      <c r="M104" s="11"/>
      <c r="AA104" s="2">
        <f t="shared" si="5"/>
        <v>0</v>
      </c>
    </row>
    <row r="105" spans="1:27" ht="42.75" x14ac:dyDescent="0.2">
      <c r="A105" s="23"/>
      <c r="B105" s="23">
        <v>7</v>
      </c>
      <c r="C105" s="23">
        <v>5</v>
      </c>
      <c r="D105" s="23">
        <v>40</v>
      </c>
      <c r="E105" s="23" t="s">
        <v>119</v>
      </c>
      <c r="F105" s="11" t="s">
        <v>34</v>
      </c>
      <c r="G105" s="11">
        <v>52</v>
      </c>
      <c r="H105" s="17">
        <v>0</v>
      </c>
      <c r="I105" s="18"/>
      <c r="J105" s="11">
        <f t="shared" si="8"/>
        <v>0</v>
      </c>
      <c r="K105" s="11"/>
      <c r="L105" s="11"/>
      <c r="M105" s="11"/>
      <c r="AA105" s="2">
        <f t="shared" si="5"/>
        <v>0</v>
      </c>
    </row>
    <row r="106" spans="1:27" x14ac:dyDescent="0.2">
      <c r="A106" s="23"/>
      <c r="B106" s="23">
        <v>7</v>
      </c>
      <c r="C106" s="23">
        <v>5</v>
      </c>
      <c r="D106" s="23">
        <v>50</v>
      </c>
      <c r="E106" s="23" t="s">
        <v>120</v>
      </c>
      <c r="F106" s="11" t="s">
        <v>34</v>
      </c>
      <c r="G106" s="11">
        <v>25</v>
      </c>
      <c r="H106" s="17">
        <v>0</v>
      </c>
      <c r="I106" s="18"/>
      <c r="J106" s="11">
        <f t="shared" si="8"/>
        <v>0</v>
      </c>
      <c r="K106" s="11"/>
      <c r="L106" s="11"/>
      <c r="M106" s="11"/>
      <c r="AA106" s="2">
        <f t="shared" si="5"/>
        <v>0</v>
      </c>
    </row>
    <row r="107" spans="1:27" x14ac:dyDescent="0.2">
      <c r="A107" s="23"/>
      <c r="B107" s="23">
        <v>7</v>
      </c>
      <c r="C107" s="23">
        <v>5</v>
      </c>
      <c r="D107" s="23">
        <v>60</v>
      </c>
      <c r="E107" s="23" t="s">
        <v>121</v>
      </c>
      <c r="F107" s="11" t="s">
        <v>34</v>
      </c>
      <c r="G107" s="11">
        <v>52</v>
      </c>
      <c r="H107" s="17">
        <v>0</v>
      </c>
      <c r="I107" s="18"/>
      <c r="J107" s="11">
        <f t="shared" si="8"/>
        <v>0</v>
      </c>
      <c r="K107" s="11"/>
      <c r="L107" s="11"/>
      <c r="M107" s="11"/>
      <c r="AA107" s="2">
        <f t="shared" si="5"/>
        <v>0</v>
      </c>
    </row>
    <row r="108" spans="1:27" ht="57" x14ac:dyDescent="0.2">
      <c r="A108" s="23"/>
      <c r="B108" s="23">
        <v>7</v>
      </c>
      <c r="C108" s="23">
        <v>5</v>
      </c>
      <c r="D108" s="23">
        <v>70</v>
      </c>
      <c r="E108" s="23" t="s">
        <v>122</v>
      </c>
      <c r="F108" s="11" t="s">
        <v>19</v>
      </c>
      <c r="G108" s="11">
        <v>5</v>
      </c>
      <c r="H108" s="17">
        <v>0</v>
      </c>
      <c r="I108" s="18"/>
      <c r="J108" s="11">
        <f t="shared" si="8"/>
        <v>0</v>
      </c>
      <c r="K108" s="11"/>
      <c r="L108" s="11"/>
      <c r="M108" s="11"/>
      <c r="AA108" s="2">
        <f t="shared" si="5"/>
        <v>0</v>
      </c>
    </row>
    <row r="109" spans="1:27" x14ac:dyDescent="0.2">
      <c r="A109" s="23"/>
      <c r="B109" s="23">
        <v>7</v>
      </c>
      <c r="C109" s="23">
        <v>5</v>
      </c>
      <c r="D109" s="23">
        <v>80</v>
      </c>
      <c r="E109" s="23" t="s">
        <v>123</v>
      </c>
      <c r="F109" s="11" t="s">
        <v>34</v>
      </c>
      <c r="G109" s="11">
        <v>1</v>
      </c>
      <c r="H109" s="17">
        <v>0</v>
      </c>
      <c r="I109" s="18"/>
      <c r="J109" s="11">
        <f t="shared" si="8"/>
        <v>0</v>
      </c>
      <c r="K109" s="11"/>
      <c r="L109" s="11"/>
      <c r="M109" s="11"/>
      <c r="AA109" s="2">
        <f t="shared" si="5"/>
        <v>0</v>
      </c>
    </row>
    <row r="110" spans="1:27" x14ac:dyDescent="0.2">
      <c r="A110" s="23"/>
      <c r="B110" s="23">
        <v>7</v>
      </c>
      <c r="C110" s="23">
        <v>5</v>
      </c>
      <c r="D110" s="23">
        <v>90</v>
      </c>
      <c r="E110" s="23" t="s">
        <v>124</v>
      </c>
      <c r="F110" s="11" t="s">
        <v>34</v>
      </c>
      <c r="G110" s="11">
        <v>2</v>
      </c>
      <c r="H110" s="17">
        <v>0</v>
      </c>
      <c r="I110" s="18"/>
      <c r="J110" s="11">
        <f t="shared" si="8"/>
        <v>0</v>
      </c>
      <c r="K110" s="11"/>
      <c r="L110" s="11"/>
      <c r="M110" s="11"/>
      <c r="AA110" s="2">
        <f t="shared" si="5"/>
        <v>0</v>
      </c>
    </row>
    <row r="111" spans="1:27" x14ac:dyDescent="0.2">
      <c r="A111" s="23"/>
      <c r="B111" s="23">
        <v>7</v>
      </c>
      <c r="C111" s="23">
        <v>5</v>
      </c>
      <c r="D111" s="23">
        <v>100</v>
      </c>
      <c r="E111" s="23" t="s">
        <v>125</v>
      </c>
      <c r="F111" s="11" t="s">
        <v>34</v>
      </c>
      <c r="G111" s="11">
        <v>1</v>
      </c>
      <c r="H111" s="17">
        <v>0</v>
      </c>
      <c r="I111" s="18"/>
      <c r="J111" s="11">
        <f t="shared" si="8"/>
        <v>0</v>
      </c>
      <c r="K111" s="11"/>
      <c r="L111" s="11"/>
      <c r="M111" s="11"/>
      <c r="AA111" s="2">
        <f t="shared" si="5"/>
        <v>0</v>
      </c>
    </row>
    <row r="112" spans="1:27" x14ac:dyDescent="0.2">
      <c r="A112" s="23"/>
      <c r="B112" s="23">
        <v>7</v>
      </c>
      <c r="C112" s="23">
        <v>5</v>
      </c>
      <c r="D112" s="23">
        <v>110</v>
      </c>
      <c r="E112" s="23" t="s">
        <v>126</v>
      </c>
      <c r="F112" s="11" t="s">
        <v>34</v>
      </c>
      <c r="G112" s="11">
        <v>1</v>
      </c>
      <c r="H112" s="17">
        <v>0</v>
      </c>
      <c r="I112" s="18"/>
      <c r="J112" s="11">
        <f t="shared" si="8"/>
        <v>0</v>
      </c>
      <c r="K112" s="11"/>
      <c r="L112" s="11"/>
      <c r="M112" s="11"/>
      <c r="AA112" s="2">
        <f t="shared" si="5"/>
        <v>0</v>
      </c>
    </row>
    <row r="113" spans="1:27" x14ac:dyDescent="0.2">
      <c r="A113" s="23"/>
      <c r="B113" s="23">
        <v>7</v>
      </c>
      <c r="C113" s="23">
        <v>5</v>
      </c>
      <c r="D113" s="23">
        <v>120</v>
      </c>
      <c r="E113" s="23" t="s">
        <v>127</v>
      </c>
      <c r="F113" s="11" t="s">
        <v>27</v>
      </c>
      <c r="G113" s="11">
        <v>1</v>
      </c>
      <c r="H113" s="17">
        <v>0</v>
      </c>
      <c r="I113" s="18"/>
      <c r="J113" s="11">
        <f t="shared" si="8"/>
        <v>0</v>
      </c>
      <c r="K113" s="11"/>
      <c r="L113" s="11"/>
      <c r="M113" s="11"/>
      <c r="AA113" s="2">
        <f t="shared" si="5"/>
        <v>0</v>
      </c>
    </row>
    <row r="114" spans="1:27" x14ac:dyDescent="0.2">
      <c r="A114" s="23"/>
      <c r="B114" s="23">
        <v>7</v>
      </c>
      <c r="C114" s="23">
        <v>5</v>
      </c>
      <c r="D114" s="23">
        <v>130</v>
      </c>
      <c r="E114" s="23" t="s">
        <v>128</v>
      </c>
      <c r="F114" s="11" t="s">
        <v>27</v>
      </c>
      <c r="G114" s="11">
        <v>1</v>
      </c>
      <c r="H114" s="17">
        <v>0</v>
      </c>
      <c r="I114" s="18"/>
      <c r="J114" s="11">
        <f t="shared" si="8"/>
        <v>0</v>
      </c>
      <c r="K114" s="11"/>
      <c r="L114" s="11"/>
      <c r="M114" s="11"/>
      <c r="AA114" s="2">
        <f t="shared" si="5"/>
        <v>0</v>
      </c>
    </row>
    <row r="115" spans="1:27" x14ac:dyDescent="0.2">
      <c r="A115" s="23"/>
      <c r="B115" s="23">
        <v>7</v>
      </c>
      <c r="C115" s="23">
        <v>5</v>
      </c>
      <c r="D115" s="23">
        <v>140</v>
      </c>
      <c r="E115" s="23" t="s">
        <v>129</v>
      </c>
      <c r="F115" s="11" t="s">
        <v>34</v>
      </c>
      <c r="G115" s="11">
        <v>1</v>
      </c>
      <c r="H115" s="17">
        <v>0</v>
      </c>
      <c r="I115" s="18"/>
      <c r="J115" s="11">
        <f t="shared" si="8"/>
        <v>0</v>
      </c>
      <c r="K115" s="11"/>
      <c r="L115" s="11"/>
      <c r="M115" s="11"/>
      <c r="AA115" s="2">
        <f t="shared" si="5"/>
        <v>0</v>
      </c>
    </row>
    <row r="116" spans="1:27" ht="15" x14ac:dyDescent="0.25">
      <c r="A116" s="22"/>
      <c r="B116" s="22">
        <v>8</v>
      </c>
      <c r="C116" s="22"/>
      <c r="D116" s="22"/>
      <c r="E116" s="22" t="s">
        <v>130</v>
      </c>
      <c r="F116" s="7"/>
      <c r="G116" s="7"/>
      <c r="H116" s="8"/>
      <c r="I116" s="9"/>
      <c r="J116" s="10">
        <f>SUM(K117:K228)</f>
        <v>0</v>
      </c>
      <c r="K116" s="11"/>
      <c r="L116" s="11">
        <f>SUM(K117:K228)*(100-ROUND(I116,2))/100</f>
        <v>0</v>
      </c>
      <c r="M116" s="11"/>
      <c r="AA116" s="2">
        <f t="shared" si="5"/>
        <v>0</v>
      </c>
    </row>
    <row r="117" spans="1:27" x14ac:dyDescent="0.2">
      <c r="A117" s="23"/>
      <c r="B117" s="23">
        <v>8</v>
      </c>
      <c r="C117" s="23"/>
      <c r="D117" s="23">
        <v>1</v>
      </c>
      <c r="E117" s="23" t="s">
        <v>131</v>
      </c>
      <c r="F117" s="11"/>
      <c r="G117" s="11">
        <v>0</v>
      </c>
      <c r="H117" s="17">
        <v>0</v>
      </c>
      <c r="I117" s="18"/>
      <c r="J117" s="11">
        <f t="shared" ref="J117:J124" si="9">G117*ROUND(H117,2)</f>
        <v>0</v>
      </c>
      <c r="K117" s="11"/>
      <c r="L117" s="11"/>
      <c r="M117" s="11"/>
      <c r="AA117" s="2">
        <f t="shared" si="5"/>
        <v>0</v>
      </c>
    </row>
    <row r="118" spans="1:27" ht="28.5" x14ac:dyDescent="0.2">
      <c r="A118" s="23"/>
      <c r="B118" s="23">
        <v>8</v>
      </c>
      <c r="C118" s="23"/>
      <c r="D118" s="23">
        <v>2</v>
      </c>
      <c r="E118" s="23" t="s">
        <v>132</v>
      </c>
      <c r="F118" s="11"/>
      <c r="G118" s="11">
        <v>0</v>
      </c>
      <c r="H118" s="17">
        <v>0</v>
      </c>
      <c r="I118" s="18"/>
      <c r="J118" s="11">
        <f t="shared" si="9"/>
        <v>0</v>
      </c>
      <c r="K118" s="11"/>
      <c r="L118" s="11"/>
      <c r="M118" s="11"/>
      <c r="AA118" s="2">
        <f t="shared" si="5"/>
        <v>0</v>
      </c>
    </row>
    <row r="119" spans="1:27" x14ac:dyDescent="0.2">
      <c r="A119" s="23"/>
      <c r="B119" s="23">
        <v>8</v>
      </c>
      <c r="C119" s="23"/>
      <c r="D119" s="23">
        <v>3</v>
      </c>
      <c r="E119" s="23" t="s">
        <v>133</v>
      </c>
      <c r="F119" s="11"/>
      <c r="G119" s="11">
        <v>0</v>
      </c>
      <c r="H119" s="17">
        <v>0</v>
      </c>
      <c r="I119" s="18"/>
      <c r="J119" s="11">
        <f t="shared" si="9"/>
        <v>0</v>
      </c>
      <c r="K119" s="11"/>
      <c r="L119" s="11"/>
      <c r="M119" s="11"/>
      <c r="AA119" s="2">
        <f t="shared" si="5"/>
        <v>0</v>
      </c>
    </row>
    <row r="120" spans="1:27" ht="28.5" x14ac:dyDescent="0.2">
      <c r="A120" s="23"/>
      <c r="B120" s="23">
        <v>8</v>
      </c>
      <c r="C120" s="23"/>
      <c r="D120" s="23">
        <v>4</v>
      </c>
      <c r="E120" s="23" t="s">
        <v>134</v>
      </c>
      <c r="F120" s="11"/>
      <c r="G120" s="11">
        <v>0</v>
      </c>
      <c r="H120" s="17">
        <v>0</v>
      </c>
      <c r="I120" s="18"/>
      <c r="J120" s="11">
        <f t="shared" si="9"/>
        <v>0</v>
      </c>
      <c r="K120" s="11"/>
      <c r="L120" s="11"/>
      <c r="M120" s="11"/>
      <c r="AA120" s="2">
        <f t="shared" si="5"/>
        <v>0</v>
      </c>
    </row>
    <row r="121" spans="1:27" ht="28.5" x14ac:dyDescent="0.2">
      <c r="A121" s="23"/>
      <c r="B121" s="23">
        <v>8</v>
      </c>
      <c r="C121" s="23"/>
      <c r="D121" s="23">
        <v>5</v>
      </c>
      <c r="E121" s="23" t="s">
        <v>135</v>
      </c>
      <c r="F121" s="11"/>
      <c r="G121" s="11">
        <v>0</v>
      </c>
      <c r="H121" s="17">
        <v>0</v>
      </c>
      <c r="I121" s="18"/>
      <c r="J121" s="11">
        <f t="shared" si="9"/>
        <v>0</v>
      </c>
      <c r="K121" s="11"/>
      <c r="L121" s="11"/>
      <c r="M121" s="11"/>
      <c r="AA121" s="2">
        <f t="shared" si="5"/>
        <v>0</v>
      </c>
    </row>
    <row r="122" spans="1:27" ht="28.5" x14ac:dyDescent="0.2">
      <c r="A122" s="23"/>
      <c r="B122" s="23">
        <v>8</v>
      </c>
      <c r="C122" s="23"/>
      <c r="D122" s="23">
        <v>6</v>
      </c>
      <c r="E122" s="23" t="s">
        <v>136</v>
      </c>
      <c r="F122" s="11"/>
      <c r="G122" s="11">
        <v>0</v>
      </c>
      <c r="H122" s="17">
        <v>0</v>
      </c>
      <c r="I122" s="18"/>
      <c r="J122" s="11">
        <f t="shared" si="9"/>
        <v>0</v>
      </c>
      <c r="K122" s="11"/>
      <c r="L122" s="11"/>
      <c r="M122" s="11"/>
      <c r="AA122" s="2">
        <f t="shared" si="5"/>
        <v>0</v>
      </c>
    </row>
    <row r="123" spans="1:27" ht="42.75" x14ac:dyDescent="0.2">
      <c r="A123" s="23"/>
      <c r="B123" s="23">
        <v>8</v>
      </c>
      <c r="C123" s="23"/>
      <c r="D123" s="23">
        <v>7</v>
      </c>
      <c r="E123" s="23" t="s">
        <v>137</v>
      </c>
      <c r="F123" s="11"/>
      <c r="G123" s="11">
        <v>0</v>
      </c>
      <c r="H123" s="17">
        <v>0</v>
      </c>
      <c r="I123" s="18"/>
      <c r="J123" s="11">
        <f t="shared" si="9"/>
        <v>0</v>
      </c>
      <c r="K123" s="11"/>
      <c r="L123" s="11"/>
      <c r="M123" s="11"/>
      <c r="AA123" s="2">
        <f t="shared" si="5"/>
        <v>0</v>
      </c>
    </row>
    <row r="124" spans="1:27" ht="42.75" x14ac:dyDescent="0.2">
      <c r="A124" s="23"/>
      <c r="B124" s="23">
        <v>8</v>
      </c>
      <c r="C124" s="23"/>
      <c r="D124" s="23">
        <v>8</v>
      </c>
      <c r="E124" s="23" t="s">
        <v>138</v>
      </c>
      <c r="F124" s="11"/>
      <c r="G124" s="11">
        <v>0</v>
      </c>
      <c r="H124" s="17">
        <v>0</v>
      </c>
      <c r="I124" s="18"/>
      <c r="J124" s="11">
        <f t="shared" si="9"/>
        <v>0</v>
      </c>
      <c r="K124" s="11"/>
      <c r="L124" s="11"/>
      <c r="M124" s="11"/>
      <c r="AA124" s="2">
        <f t="shared" si="5"/>
        <v>0</v>
      </c>
    </row>
    <row r="125" spans="1:27" ht="15" x14ac:dyDescent="0.25">
      <c r="A125" s="4"/>
      <c r="B125" s="4">
        <v>8</v>
      </c>
      <c r="C125" s="4">
        <v>1</v>
      </c>
      <c r="D125" s="4"/>
      <c r="E125" s="4" t="s">
        <v>139</v>
      </c>
      <c r="F125" s="13"/>
      <c r="G125" s="13"/>
      <c r="H125" s="14"/>
      <c r="I125" s="15"/>
      <c r="J125" s="16">
        <f>SUM(J126:J136)</f>
        <v>0</v>
      </c>
      <c r="K125" s="11">
        <f>SUM(J126:J136)*(100-ROUND(I125,2))/100</f>
        <v>0</v>
      </c>
      <c r="L125" s="11"/>
      <c r="M125" s="11"/>
      <c r="AA125" s="2">
        <f t="shared" si="5"/>
        <v>0</v>
      </c>
    </row>
    <row r="126" spans="1:27" ht="42.75" x14ac:dyDescent="0.2">
      <c r="A126" s="23"/>
      <c r="B126" s="23">
        <v>8</v>
      </c>
      <c r="C126" s="23">
        <v>1</v>
      </c>
      <c r="D126" s="23">
        <v>10</v>
      </c>
      <c r="E126" s="23" t="s">
        <v>140</v>
      </c>
      <c r="F126" s="11"/>
      <c r="G126" s="11">
        <v>0</v>
      </c>
      <c r="H126" s="17">
        <v>0</v>
      </c>
      <c r="I126" s="18"/>
      <c r="J126" s="11">
        <f t="shared" ref="J126:J136" si="10">G126*ROUND(H126,2)</f>
        <v>0</v>
      </c>
      <c r="K126" s="11"/>
      <c r="L126" s="11"/>
      <c r="M126" s="11"/>
      <c r="AA126" s="2">
        <f t="shared" si="5"/>
        <v>0</v>
      </c>
    </row>
    <row r="127" spans="1:27" ht="28.5" x14ac:dyDescent="0.2">
      <c r="A127" s="23"/>
      <c r="B127" s="23">
        <v>8</v>
      </c>
      <c r="C127" s="23">
        <v>1</v>
      </c>
      <c r="D127" s="23">
        <v>20</v>
      </c>
      <c r="E127" s="23" t="s">
        <v>141</v>
      </c>
      <c r="F127" s="11"/>
      <c r="G127" s="11">
        <v>0</v>
      </c>
      <c r="H127" s="17">
        <v>0</v>
      </c>
      <c r="I127" s="18"/>
      <c r="J127" s="11">
        <f t="shared" si="10"/>
        <v>0</v>
      </c>
      <c r="K127" s="11"/>
      <c r="L127" s="11"/>
      <c r="M127" s="11"/>
      <c r="AA127" s="2">
        <f t="shared" si="5"/>
        <v>0</v>
      </c>
    </row>
    <row r="128" spans="1:27" ht="28.5" x14ac:dyDescent="0.2">
      <c r="A128" s="23"/>
      <c r="B128" s="23">
        <v>8</v>
      </c>
      <c r="C128" s="23">
        <v>1</v>
      </c>
      <c r="D128" s="23">
        <v>30</v>
      </c>
      <c r="E128" s="23" t="s">
        <v>142</v>
      </c>
      <c r="F128" s="11"/>
      <c r="G128" s="11">
        <v>0</v>
      </c>
      <c r="H128" s="17">
        <v>0</v>
      </c>
      <c r="I128" s="18"/>
      <c r="J128" s="11">
        <f t="shared" si="10"/>
        <v>0</v>
      </c>
      <c r="K128" s="11"/>
      <c r="L128" s="11"/>
      <c r="M128" s="11"/>
      <c r="AA128" s="2">
        <f t="shared" si="5"/>
        <v>0</v>
      </c>
    </row>
    <row r="129" spans="1:27" x14ac:dyDescent="0.2">
      <c r="A129" s="23"/>
      <c r="B129" s="23">
        <v>8</v>
      </c>
      <c r="C129" s="23">
        <v>1</v>
      </c>
      <c r="D129" s="23">
        <v>40</v>
      </c>
      <c r="E129" s="23" t="s">
        <v>143</v>
      </c>
      <c r="F129" s="11" t="s">
        <v>19</v>
      </c>
      <c r="G129" s="11">
        <v>20</v>
      </c>
      <c r="H129" s="17">
        <v>0</v>
      </c>
      <c r="I129" s="18"/>
      <c r="J129" s="11">
        <f t="shared" si="10"/>
        <v>0</v>
      </c>
      <c r="K129" s="11"/>
      <c r="L129" s="11"/>
      <c r="M129" s="11"/>
      <c r="AA129" s="2">
        <f t="shared" si="5"/>
        <v>0</v>
      </c>
    </row>
    <row r="130" spans="1:27" x14ac:dyDescent="0.2">
      <c r="A130" s="23"/>
      <c r="B130" s="23">
        <v>8</v>
      </c>
      <c r="C130" s="23">
        <v>1</v>
      </c>
      <c r="D130" s="23">
        <v>50</v>
      </c>
      <c r="E130" s="23" t="s">
        <v>144</v>
      </c>
      <c r="F130" s="11" t="s">
        <v>19</v>
      </c>
      <c r="G130" s="11">
        <v>130</v>
      </c>
      <c r="H130" s="17">
        <v>0</v>
      </c>
      <c r="I130" s="18"/>
      <c r="J130" s="11">
        <f t="shared" si="10"/>
        <v>0</v>
      </c>
      <c r="K130" s="11"/>
      <c r="L130" s="11"/>
      <c r="M130" s="11"/>
      <c r="AA130" s="2">
        <f t="shared" ref="AA130:AA193" si="11">H130*D130*C130*B130+I130*(D130+C130+B130+A130+1)</f>
        <v>0</v>
      </c>
    </row>
    <row r="131" spans="1:27" x14ac:dyDescent="0.2">
      <c r="A131" s="23"/>
      <c r="B131" s="23">
        <v>8</v>
      </c>
      <c r="C131" s="23">
        <v>1</v>
      </c>
      <c r="D131" s="23">
        <v>60</v>
      </c>
      <c r="E131" s="23" t="s">
        <v>145</v>
      </c>
      <c r="F131" s="11" t="s">
        <v>19</v>
      </c>
      <c r="G131" s="11">
        <v>35</v>
      </c>
      <c r="H131" s="17">
        <v>0</v>
      </c>
      <c r="I131" s="18"/>
      <c r="J131" s="11">
        <f t="shared" si="10"/>
        <v>0</v>
      </c>
      <c r="K131" s="11"/>
      <c r="L131" s="11"/>
      <c r="M131" s="11"/>
      <c r="AA131" s="2">
        <f t="shared" si="11"/>
        <v>0</v>
      </c>
    </row>
    <row r="132" spans="1:27" ht="28.5" x14ac:dyDescent="0.2">
      <c r="A132" s="23"/>
      <c r="B132" s="23">
        <v>8</v>
      </c>
      <c r="C132" s="23">
        <v>1</v>
      </c>
      <c r="D132" s="23">
        <v>70</v>
      </c>
      <c r="E132" s="23" t="s">
        <v>146</v>
      </c>
      <c r="F132" s="11" t="s">
        <v>19</v>
      </c>
      <c r="G132" s="11">
        <v>50</v>
      </c>
      <c r="H132" s="17">
        <v>0</v>
      </c>
      <c r="I132" s="18"/>
      <c r="J132" s="11">
        <f t="shared" si="10"/>
        <v>0</v>
      </c>
      <c r="K132" s="11"/>
      <c r="L132" s="11"/>
      <c r="M132" s="11"/>
      <c r="AA132" s="2">
        <f t="shared" si="11"/>
        <v>0</v>
      </c>
    </row>
    <row r="133" spans="1:27" ht="28.5" x14ac:dyDescent="0.2">
      <c r="A133" s="23"/>
      <c r="B133" s="23">
        <v>8</v>
      </c>
      <c r="C133" s="23">
        <v>1</v>
      </c>
      <c r="D133" s="23">
        <v>80</v>
      </c>
      <c r="E133" s="23" t="s">
        <v>147</v>
      </c>
      <c r="F133" s="11" t="s">
        <v>19</v>
      </c>
      <c r="G133" s="11">
        <v>30</v>
      </c>
      <c r="H133" s="17">
        <v>0</v>
      </c>
      <c r="I133" s="18"/>
      <c r="J133" s="11">
        <f t="shared" si="10"/>
        <v>0</v>
      </c>
      <c r="K133" s="11"/>
      <c r="L133" s="11"/>
      <c r="M133" s="11"/>
      <c r="AA133" s="2">
        <f t="shared" si="11"/>
        <v>0</v>
      </c>
    </row>
    <row r="134" spans="1:27" ht="42.75" x14ac:dyDescent="0.2">
      <c r="A134" s="23"/>
      <c r="B134" s="23">
        <v>8</v>
      </c>
      <c r="C134" s="23">
        <v>1</v>
      </c>
      <c r="D134" s="23">
        <v>90</v>
      </c>
      <c r="E134" s="23" t="s">
        <v>148</v>
      </c>
      <c r="F134" s="11" t="s">
        <v>19</v>
      </c>
      <c r="G134" s="11">
        <v>20</v>
      </c>
      <c r="H134" s="17">
        <v>0</v>
      </c>
      <c r="I134" s="18"/>
      <c r="J134" s="11">
        <f t="shared" si="10"/>
        <v>0</v>
      </c>
      <c r="K134" s="11"/>
      <c r="L134" s="11"/>
      <c r="M134" s="11"/>
      <c r="AA134" s="2">
        <f t="shared" si="11"/>
        <v>0</v>
      </c>
    </row>
    <row r="135" spans="1:27" ht="28.5" x14ac:dyDescent="0.2">
      <c r="A135" s="23"/>
      <c r="B135" s="23">
        <v>8</v>
      </c>
      <c r="C135" s="23">
        <v>1</v>
      </c>
      <c r="D135" s="23">
        <v>100</v>
      </c>
      <c r="E135" s="23" t="s">
        <v>149</v>
      </c>
      <c r="F135" s="11" t="s">
        <v>19</v>
      </c>
      <c r="G135" s="11">
        <v>80</v>
      </c>
      <c r="H135" s="17">
        <v>0</v>
      </c>
      <c r="I135" s="18"/>
      <c r="J135" s="11">
        <f t="shared" si="10"/>
        <v>0</v>
      </c>
      <c r="K135" s="11"/>
      <c r="L135" s="11"/>
      <c r="M135" s="11"/>
      <c r="AA135" s="2">
        <f t="shared" si="11"/>
        <v>0</v>
      </c>
    </row>
    <row r="136" spans="1:27" ht="28.5" x14ac:dyDescent="0.2">
      <c r="A136" s="23"/>
      <c r="B136" s="23">
        <v>8</v>
      </c>
      <c r="C136" s="23">
        <v>1</v>
      </c>
      <c r="D136" s="23">
        <v>110</v>
      </c>
      <c r="E136" s="23" t="s">
        <v>150</v>
      </c>
      <c r="F136" s="11" t="s">
        <v>19</v>
      </c>
      <c r="G136" s="11">
        <v>60</v>
      </c>
      <c r="H136" s="17">
        <v>0</v>
      </c>
      <c r="I136" s="18"/>
      <c r="J136" s="11">
        <f t="shared" si="10"/>
        <v>0</v>
      </c>
      <c r="K136" s="11"/>
      <c r="L136" s="11"/>
      <c r="M136" s="11"/>
      <c r="AA136" s="2">
        <f t="shared" si="11"/>
        <v>0</v>
      </c>
    </row>
    <row r="137" spans="1:27" ht="15" x14ac:dyDescent="0.25">
      <c r="A137" s="4"/>
      <c r="B137" s="4">
        <v>8</v>
      </c>
      <c r="C137" s="4">
        <v>2</v>
      </c>
      <c r="D137" s="4"/>
      <c r="E137" s="4" t="s">
        <v>151</v>
      </c>
      <c r="F137" s="13"/>
      <c r="G137" s="13"/>
      <c r="H137" s="14"/>
      <c r="I137" s="15"/>
      <c r="J137" s="16">
        <f>SUM(J138:J145)</f>
        <v>0</v>
      </c>
      <c r="K137" s="11">
        <f>SUM(J138:J145)*(100-ROUND(I137,2))/100</f>
        <v>0</v>
      </c>
      <c r="L137" s="11"/>
      <c r="M137" s="11"/>
      <c r="AA137" s="2">
        <f t="shared" si="11"/>
        <v>0</v>
      </c>
    </row>
    <row r="138" spans="1:27" ht="57" x14ac:dyDescent="0.2">
      <c r="A138" s="23"/>
      <c r="B138" s="23">
        <v>8</v>
      </c>
      <c r="C138" s="23">
        <v>2</v>
      </c>
      <c r="D138" s="23">
        <v>10</v>
      </c>
      <c r="E138" s="23" t="s">
        <v>152</v>
      </c>
      <c r="F138" s="11" t="s">
        <v>19</v>
      </c>
      <c r="G138" s="11">
        <v>35</v>
      </c>
      <c r="H138" s="17">
        <v>0</v>
      </c>
      <c r="I138" s="18"/>
      <c r="J138" s="11">
        <f t="shared" ref="J138:J145" si="12">G138*ROUND(H138,2)</f>
        <v>0</v>
      </c>
      <c r="K138" s="11"/>
      <c r="L138" s="11"/>
      <c r="M138" s="11"/>
      <c r="AA138" s="2">
        <f t="shared" si="11"/>
        <v>0</v>
      </c>
    </row>
    <row r="139" spans="1:27" x14ac:dyDescent="0.2">
      <c r="A139" s="23"/>
      <c r="B139" s="23">
        <v>8</v>
      </c>
      <c r="C139" s="23">
        <v>2</v>
      </c>
      <c r="D139" s="23">
        <v>20</v>
      </c>
      <c r="E139" s="23" t="s">
        <v>153</v>
      </c>
      <c r="F139" s="11" t="s">
        <v>19</v>
      </c>
      <c r="G139" s="11">
        <v>70</v>
      </c>
      <c r="H139" s="17">
        <v>0</v>
      </c>
      <c r="I139" s="18"/>
      <c r="J139" s="11">
        <f t="shared" si="12"/>
        <v>0</v>
      </c>
      <c r="K139" s="11"/>
      <c r="L139" s="11"/>
      <c r="M139" s="11"/>
      <c r="AA139" s="2">
        <f t="shared" si="11"/>
        <v>0</v>
      </c>
    </row>
    <row r="140" spans="1:27" x14ac:dyDescent="0.2">
      <c r="A140" s="23"/>
      <c r="B140" s="23">
        <v>8</v>
      </c>
      <c r="C140" s="23">
        <v>2</v>
      </c>
      <c r="D140" s="23">
        <v>30</v>
      </c>
      <c r="E140" s="23" t="s">
        <v>154</v>
      </c>
      <c r="F140" s="11" t="s">
        <v>19</v>
      </c>
      <c r="G140" s="11">
        <v>80</v>
      </c>
      <c r="H140" s="17">
        <v>0</v>
      </c>
      <c r="I140" s="18"/>
      <c r="J140" s="11">
        <f t="shared" si="12"/>
        <v>0</v>
      </c>
      <c r="K140" s="11"/>
      <c r="L140" s="11"/>
      <c r="M140" s="11"/>
      <c r="AA140" s="2">
        <f t="shared" si="11"/>
        <v>0</v>
      </c>
    </row>
    <row r="141" spans="1:27" ht="28.5" x14ac:dyDescent="0.2">
      <c r="A141" s="23"/>
      <c r="B141" s="23">
        <v>8</v>
      </c>
      <c r="C141" s="23">
        <v>2</v>
      </c>
      <c r="D141" s="23">
        <v>40</v>
      </c>
      <c r="E141" s="23" t="s">
        <v>155</v>
      </c>
      <c r="F141" s="11" t="s">
        <v>19</v>
      </c>
      <c r="G141" s="11">
        <v>120</v>
      </c>
      <c r="H141" s="17">
        <v>0</v>
      </c>
      <c r="I141" s="18"/>
      <c r="J141" s="11">
        <f t="shared" si="12"/>
        <v>0</v>
      </c>
      <c r="K141" s="11"/>
      <c r="L141" s="11"/>
      <c r="M141" s="11"/>
      <c r="AA141" s="2">
        <f t="shared" si="11"/>
        <v>0</v>
      </c>
    </row>
    <row r="142" spans="1:27" ht="28.5" x14ac:dyDescent="0.2">
      <c r="A142" s="23"/>
      <c r="B142" s="23">
        <v>8</v>
      </c>
      <c r="C142" s="23">
        <v>2</v>
      </c>
      <c r="D142" s="23">
        <v>50</v>
      </c>
      <c r="E142" s="23" t="s">
        <v>156</v>
      </c>
      <c r="F142" s="11" t="s">
        <v>19</v>
      </c>
      <c r="G142" s="11">
        <v>100</v>
      </c>
      <c r="H142" s="17">
        <v>0</v>
      </c>
      <c r="I142" s="18"/>
      <c r="J142" s="11">
        <f t="shared" si="12"/>
        <v>0</v>
      </c>
      <c r="K142" s="11"/>
      <c r="L142" s="11"/>
      <c r="M142" s="11"/>
      <c r="AA142" s="2">
        <f t="shared" si="11"/>
        <v>0</v>
      </c>
    </row>
    <row r="143" spans="1:27" x14ac:dyDescent="0.2">
      <c r="A143" s="23"/>
      <c r="B143" s="23">
        <v>8</v>
      </c>
      <c r="C143" s="23">
        <v>2</v>
      </c>
      <c r="D143" s="23">
        <v>60</v>
      </c>
      <c r="E143" s="23" t="s">
        <v>157</v>
      </c>
      <c r="F143" s="11" t="s">
        <v>19</v>
      </c>
      <c r="G143" s="11">
        <v>50</v>
      </c>
      <c r="H143" s="17">
        <v>0</v>
      </c>
      <c r="I143" s="18"/>
      <c r="J143" s="11">
        <f t="shared" si="12"/>
        <v>0</v>
      </c>
      <c r="K143" s="11"/>
      <c r="L143" s="11"/>
      <c r="M143" s="11"/>
      <c r="AA143" s="2">
        <f t="shared" si="11"/>
        <v>0</v>
      </c>
    </row>
    <row r="144" spans="1:27" ht="28.5" x14ac:dyDescent="0.2">
      <c r="A144" s="23"/>
      <c r="B144" s="23">
        <v>8</v>
      </c>
      <c r="C144" s="23">
        <v>2</v>
      </c>
      <c r="D144" s="23">
        <v>70</v>
      </c>
      <c r="E144" s="23" t="s">
        <v>158</v>
      </c>
      <c r="F144" s="11" t="s">
        <v>19</v>
      </c>
      <c r="G144" s="11">
        <v>50</v>
      </c>
      <c r="H144" s="17">
        <v>0</v>
      </c>
      <c r="I144" s="18"/>
      <c r="J144" s="11">
        <f t="shared" si="12"/>
        <v>0</v>
      </c>
      <c r="K144" s="11"/>
      <c r="L144" s="11"/>
      <c r="M144" s="11"/>
      <c r="AA144" s="2">
        <f t="shared" si="11"/>
        <v>0</v>
      </c>
    </row>
    <row r="145" spans="1:27" ht="42.75" x14ac:dyDescent="0.2">
      <c r="A145" s="23"/>
      <c r="B145" s="23">
        <v>8</v>
      </c>
      <c r="C145" s="23">
        <v>2</v>
      </c>
      <c r="D145" s="23">
        <v>80</v>
      </c>
      <c r="E145" s="23" t="s">
        <v>159</v>
      </c>
      <c r="F145" s="11" t="s">
        <v>19</v>
      </c>
      <c r="G145" s="11">
        <v>100</v>
      </c>
      <c r="H145" s="17">
        <v>0</v>
      </c>
      <c r="I145" s="18"/>
      <c r="J145" s="11">
        <f t="shared" si="12"/>
        <v>0</v>
      </c>
      <c r="K145" s="11"/>
      <c r="L145" s="11"/>
      <c r="M145" s="11"/>
      <c r="AA145" s="2">
        <f t="shared" si="11"/>
        <v>0</v>
      </c>
    </row>
    <row r="146" spans="1:27" ht="15" x14ac:dyDescent="0.25">
      <c r="A146" s="4"/>
      <c r="B146" s="4">
        <v>8</v>
      </c>
      <c r="C146" s="4">
        <v>3</v>
      </c>
      <c r="D146" s="4"/>
      <c r="E146" s="4" t="s">
        <v>160</v>
      </c>
      <c r="F146" s="13"/>
      <c r="G146" s="13"/>
      <c r="H146" s="14"/>
      <c r="I146" s="15"/>
      <c r="J146" s="16">
        <f>SUM(J147:J174)</f>
        <v>0</v>
      </c>
      <c r="K146" s="11">
        <f>SUM(J147:J174)*(100-ROUND(I146,2))/100</f>
        <v>0</v>
      </c>
      <c r="L146" s="11"/>
      <c r="M146" s="11"/>
      <c r="AA146" s="2">
        <f t="shared" si="11"/>
        <v>0</v>
      </c>
    </row>
    <row r="147" spans="1:27" ht="85.5" x14ac:dyDescent="0.2">
      <c r="A147" s="23"/>
      <c r="B147" s="23">
        <v>8</v>
      </c>
      <c r="C147" s="23">
        <v>3</v>
      </c>
      <c r="D147" s="23">
        <v>10</v>
      </c>
      <c r="E147" s="23" t="s">
        <v>161</v>
      </c>
      <c r="F147" s="11" t="s">
        <v>162</v>
      </c>
      <c r="G147" s="11">
        <v>170</v>
      </c>
      <c r="H147" s="17">
        <v>0</v>
      </c>
      <c r="I147" s="18"/>
      <c r="J147" s="11">
        <f t="shared" ref="J147:J174" si="13">G147*ROUND(H147,2)</f>
        <v>0</v>
      </c>
      <c r="K147" s="11"/>
      <c r="L147" s="11"/>
      <c r="M147" s="11"/>
      <c r="AA147" s="2">
        <f t="shared" si="11"/>
        <v>0</v>
      </c>
    </row>
    <row r="148" spans="1:27" ht="57" x14ac:dyDescent="0.2">
      <c r="A148" s="23"/>
      <c r="B148" s="23">
        <v>8</v>
      </c>
      <c r="C148" s="23">
        <v>3</v>
      </c>
      <c r="D148" s="23">
        <v>20</v>
      </c>
      <c r="E148" s="23" t="s">
        <v>163</v>
      </c>
      <c r="F148" s="11" t="s">
        <v>162</v>
      </c>
      <c r="G148" s="11">
        <v>30</v>
      </c>
      <c r="H148" s="17">
        <v>0</v>
      </c>
      <c r="I148" s="18"/>
      <c r="J148" s="11">
        <f t="shared" si="13"/>
        <v>0</v>
      </c>
      <c r="K148" s="11"/>
      <c r="L148" s="11"/>
      <c r="M148" s="11"/>
      <c r="AA148" s="2">
        <f t="shared" si="11"/>
        <v>0</v>
      </c>
    </row>
    <row r="149" spans="1:27" x14ac:dyDescent="0.2">
      <c r="A149" s="23"/>
      <c r="B149" s="23">
        <v>8</v>
      </c>
      <c r="C149" s="23">
        <v>3</v>
      </c>
      <c r="D149" s="23">
        <v>30</v>
      </c>
      <c r="E149" s="23" t="s">
        <v>164</v>
      </c>
      <c r="F149" s="11" t="s">
        <v>162</v>
      </c>
      <c r="G149" s="11">
        <v>30</v>
      </c>
      <c r="H149" s="17">
        <v>0</v>
      </c>
      <c r="I149" s="18"/>
      <c r="J149" s="11">
        <f t="shared" si="13"/>
        <v>0</v>
      </c>
      <c r="K149" s="11"/>
      <c r="L149" s="11"/>
      <c r="M149" s="11"/>
      <c r="AA149" s="2">
        <f t="shared" si="11"/>
        <v>0</v>
      </c>
    </row>
    <row r="150" spans="1:27" x14ac:dyDescent="0.2">
      <c r="A150" s="23"/>
      <c r="B150" s="23">
        <v>8</v>
      </c>
      <c r="C150" s="23">
        <v>3</v>
      </c>
      <c r="D150" s="23">
        <v>40</v>
      </c>
      <c r="E150" s="23" t="s">
        <v>165</v>
      </c>
      <c r="F150" s="11" t="s">
        <v>162</v>
      </c>
      <c r="G150" s="11">
        <v>9</v>
      </c>
      <c r="H150" s="17">
        <v>0</v>
      </c>
      <c r="I150" s="18"/>
      <c r="J150" s="11">
        <f t="shared" si="13"/>
        <v>0</v>
      </c>
      <c r="K150" s="11"/>
      <c r="L150" s="11"/>
      <c r="M150" s="11"/>
      <c r="AA150" s="2">
        <f t="shared" si="11"/>
        <v>0</v>
      </c>
    </row>
    <row r="151" spans="1:27" x14ac:dyDescent="0.2">
      <c r="A151" s="23"/>
      <c r="B151" s="23">
        <v>8</v>
      </c>
      <c r="C151" s="23">
        <v>3</v>
      </c>
      <c r="D151" s="23">
        <v>50</v>
      </c>
      <c r="E151" s="23" t="s">
        <v>166</v>
      </c>
      <c r="F151" s="11" t="s">
        <v>162</v>
      </c>
      <c r="G151" s="11">
        <v>9</v>
      </c>
      <c r="H151" s="17">
        <v>0</v>
      </c>
      <c r="I151" s="18"/>
      <c r="J151" s="11">
        <f t="shared" si="13"/>
        <v>0</v>
      </c>
      <c r="K151" s="11"/>
      <c r="L151" s="11"/>
      <c r="M151" s="11"/>
      <c r="AA151" s="2">
        <f t="shared" si="11"/>
        <v>0</v>
      </c>
    </row>
    <row r="152" spans="1:27" ht="28.5" x14ac:dyDescent="0.2">
      <c r="A152" s="23"/>
      <c r="B152" s="23">
        <v>8</v>
      </c>
      <c r="C152" s="23">
        <v>3</v>
      </c>
      <c r="D152" s="23">
        <v>60</v>
      </c>
      <c r="E152" s="23" t="s">
        <v>167</v>
      </c>
      <c r="F152" s="11" t="s">
        <v>162</v>
      </c>
      <c r="G152" s="11">
        <v>28</v>
      </c>
      <c r="H152" s="17">
        <v>0</v>
      </c>
      <c r="I152" s="18"/>
      <c r="J152" s="11">
        <f t="shared" si="13"/>
        <v>0</v>
      </c>
      <c r="K152" s="11"/>
      <c r="L152" s="11"/>
      <c r="M152" s="11"/>
      <c r="AA152" s="2">
        <f t="shared" si="11"/>
        <v>0</v>
      </c>
    </row>
    <row r="153" spans="1:27" ht="42.75" x14ac:dyDescent="0.2">
      <c r="A153" s="23"/>
      <c r="B153" s="23">
        <v>8</v>
      </c>
      <c r="C153" s="23">
        <v>3</v>
      </c>
      <c r="D153" s="23">
        <v>70</v>
      </c>
      <c r="E153" s="23" t="s">
        <v>168</v>
      </c>
      <c r="F153" s="11" t="s">
        <v>162</v>
      </c>
      <c r="G153" s="11">
        <v>6</v>
      </c>
      <c r="H153" s="17">
        <v>0</v>
      </c>
      <c r="I153" s="18"/>
      <c r="J153" s="11">
        <f t="shared" si="13"/>
        <v>0</v>
      </c>
      <c r="K153" s="11"/>
      <c r="L153" s="11"/>
      <c r="M153" s="11"/>
      <c r="AA153" s="2">
        <f t="shared" si="11"/>
        <v>0</v>
      </c>
    </row>
    <row r="154" spans="1:27" x14ac:dyDescent="0.2">
      <c r="A154" s="23"/>
      <c r="B154" s="23">
        <v>8</v>
      </c>
      <c r="C154" s="23">
        <v>3</v>
      </c>
      <c r="D154" s="23">
        <v>80</v>
      </c>
      <c r="E154" s="23" t="s">
        <v>169</v>
      </c>
      <c r="F154" s="11" t="s">
        <v>162</v>
      </c>
      <c r="G154" s="11">
        <v>10</v>
      </c>
      <c r="H154" s="17">
        <v>0</v>
      </c>
      <c r="I154" s="18"/>
      <c r="J154" s="11">
        <f t="shared" si="13"/>
        <v>0</v>
      </c>
      <c r="K154" s="11"/>
      <c r="L154" s="11"/>
      <c r="M154" s="11"/>
      <c r="AA154" s="2">
        <f t="shared" si="11"/>
        <v>0</v>
      </c>
    </row>
    <row r="155" spans="1:27" ht="85.5" x14ac:dyDescent="0.2">
      <c r="A155" s="23"/>
      <c r="B155" s="23">
        <v>8</v>
      </c>
      <c r="C155" s="23">
        <v>3</v>
      </c>
      <c r="D155" s="23">
        <v>90</v>
      </c>
      <c r="E155" s="23" t="s">
        <v>170</v>
      </c>
      <c r="F155" s="11" t="s">
        <v>27</v>
      </c>
      <c r="G155" s="11">
        <v>18</v>
      </c>
      <c r="H155" s="17">
        <v>0</v>
      </c>
      <c r="I155" s="18"/>
      <c r="J155" s="11">
        <f t="shared" si="13"/>
        <v>0</v>
      </c>
      <c r="K155" s="11"/>
      <c r="L155" s="11"/>
      <c r="M155" s="11"/>
      <c r="AA155" s="2">
        <f t="shared" si="11"/>
        <v>0</v>
      </c>
    </row>
    <row r="156" spans="1:27" ht="71.25" x14ac:dyDescent="0.2">
      <c r="A156" s="23"/>
      <c r="B156" s="23">
        <v>8</v>
      </c>
      <c r="C156" s="23">
        <v>3</v>
      </c>
      <c r="D156" s="23">
        <v>100</v>
      </c>
      <c r="E156" s="23" t="s">
        <v>171</v>
      </c>
      <c r="F156" s="11" t="s">
        <v>27</v>
      </c>
      <c r="G156" s="11">
        <v>10</v>
      </c>
      <c r="H156" s="17">
        <v>0</v>
      </c>
      <c r="I156" s="18"/>
      <c r="J156" s="11">
        <f t="shared" si="13"/>
        <v>0</v>
      </c>
      <c r="K156" s="11"/>
      <c r="L156" s="11"/>
      <c r="M156" s="11"/>
      <c r="AA156" s="2">
        <f t="shared" si="11"/>
        <v>0</v>
      </c>
    </row>
    <row r="157" spans="1:27" ht="71.25" x14ac:dyDescent="0.2">
      <c r="A157" s="23"/>
      <c r="B157" s="23">
        <v>8</v>
      </c>
      <c r="C157" s="23">
        <v>3</v>
      </c>
      <c r="D157" s="23">
        <v>110</v>
      </c>
      <c r="E157" s="23" t="s">
        <v>172</v>
      </c>
      <c r="F157" s="11" t="s">
        <v>27</v>
      </c>
      <c r="G157" s="11">
        <v>12</v>
      </c>
      <c r="H157" s="17">
        <v>0</v>
      </c>
      <c r="I157" s="18"/>
      <c r="J157" s="11">
        <f t="shared" si="13"/>
        <v>0</v>
      </c>
      <c r="K157" s="11"/>
      <c r="L157" s="11"/>
      <c r="M157" s="11"/>
      <c r="AA157" s="2">
        <f t="shared" si="11"/>
        <v>0</v>
      </c>
    </row>
    <row r="158" spans="1:27" ht="57" x14ac:dyDescent="0.2">
      <c r="A158" s="23"/>
      <c r="B158" s="23">
        <v>8</v>
      </c>
      <c r="C158" s="23">
        <v>3</v>
      </c>
      <c r="D158" s="23">
        <v>120</v>
      </c>
      <c r="E158" s="23" t="s">
        <v>173</v>
      </c>
      <c r="F158" s="11" t="s">
        <v>162</v>
      </c>
      <c r="G158" s="11">
        <v>140</v>
      </c>
      <c r="H158" s="17">
        <v>0</v>
      </c>
      <c r="I158" s="18"/>
      <c r="J158" s="11">
        <f t="shared" si="13"/>
        <v>0</v>
      </c>
      <c r="K158" s="11"/>
      <c r="L158" s="11"/>
      <c r="M158" s="11"/>
      <c r="AA158" s="2">
        <f t="shared" si="11"/>
        <v>0</v>
      </c>
    </row>
    <row r="159" spans="1:27" ht="28.5" x14ac:dyDescent="0.2">
      <c r="A159" s="23"/>
      <c r="B159" s="23">
        <v>8</v>
      </c>
      <c r="C159" s="23">
        <v>3</v>
      </c>
      <c r="D159" s="23">
        <v>130</v>
      </c>
      <c r="E159" s="23" t="s">
        <v>174</v>
      </c>
      <c r="F159" s="11" t="s">
        <v>34</v>
      </c>
      <c r="G159" s="11">
        <v>8</v>
      </c>
      <c r="H159" s="17">
        <v>0</v>
      </c>
      <c r="I159" s="18"/>
      <c r="J159" s="11">
        <f t="shared" si="13"/>
        <v>0</v>
      </c>
      <c r="K159" s="11"/>
      <c r="L159" s="11"/>
      <c r="M159" s="11"/>
      <c r="AA159" s="2">
        <f t="shared" si="11"/>
        <v>0</v>
      </c>
    </row>
    <row r="160" spans="1:27" ht="42.75" x14ac:dyDescent="0.2">
      <c r="A160" s="23"/>
      <c r="B160" s="23">
        <v>8</v>
      </c>
      <c r="C160" s="23">
        <v>3</v>
      </c>
      <c r="D160" s="23">
        <v>140</v>
      </c>
      <c r="E160" s="23" t="s">
        <v>175</v>
      </c>
      <c r="F160" s="11" t="s">
        <v>34</v>
      </c>
      <c r="G160" s="11">
        <v>3</v>
      </c>
      <c r="H160" s="17">
        <v>0</v>
      </c>
      <c r="I160" s="18"/>
      <c r="J160" s="11">
        <f t="shared" si="13"/>
        <v>0</v>
      </c>
      <c r="K160" s="11"/>
      <c r="L160" s="11"/>
      <c r="M160" s="11"/>
      <c r="AA160" s="2">
        <f t="shared" si="11"/>
        <v>0</v>
      </c>
    </row>
    <row r="161" spans="1:27" ht="57" x14ac:dyDescent="0.2">
      <c r="A161" s="23"/>
      <c r="B161" s="23">
        <v>8</v>
      </c>
      <c r="C161" s="23">
        <v>3</v>
      </c>
      <c r="D161" s="23">
        <v>150</v>
      </c>
      <c r="E161" s="23" t="s">
        <v>176</v>
      </c>
      <c r="F161" s="11" t="s">
        <v>34</v>
      </c>
      <c r="G161" s="11">
        <v>40</v>
      </c>
      <c r="H161" s="17">
        <v>0</v>
      </c>
      <c r="I161" s="18"/>
      <c r="J161" s="11">
        <f t="shared" si="13"/>
        <v>0</v>
      </c>
      <c r="K161" s="11"/>
      <c r="L161" s="11"/>
      <c r="M161" s="11"/>
      <c r="AA161" s="2">
        <f t="shared" si="11"/>
        <v>0</v>
      </c>
    </row>
    <row r="162" spans="1:27" ht="42.75" x14ac:dyDescent="0.2">
      <c r="A162" s="23"/>
      <c r="B162" s="23">
        <v>8</v>
      </c>
      <c r="C162" s="23">
        <v>3</v>
      </c>
      <c r="D162" s="23">
        <v>160</v>
      </c>
      <c r="E162" s="23" t="s">
        <v>177</v>
      </c>
      <c r="F162" s="11" t="s">
        <v>162</v>
      </c>
      <c r="G162" s="11">
        <v>50</v>
      </c>
      <c r="H162" s="17">
        <v>0</v>
      </c>
      <c r="I162" s="18"/>
      <c r="J162" s="11">
        <f t="shared" si="13"/>
        <v>0</v>
      </c>
      <c r="K162" s="11"/>
      <c r="L162" s="11"/>
      <c r="M162" s="11"/>
      <c r="AA162" s="2">
        <f t="shared" si="11"/>
        <v>0</v>
      </c>
    </row>
    <row r="163" spans="1:27" x14ac:dyDescent="0.2">
      <c r="A163" s="23"/>
      <c r="B163" s="23">
        <v>8</v>
      </c>
      <c r="C163" s="23">
        <v>3</v>
      </c>
      <c r="D163" s="23">
        <v>170</v>
      </c>
      <c r="E163" s="23" t="s">
        <v>178</v>
      </c>
      <c r="F163" s="11" t="s">
        <v>162</v>
      </c>
      <c r="G163" s="11">
        <v>10</v>
      </c>
      <c r="H163" s="17">
        <v>0</v>
      </c>
      <c r="I163" s="18"/>
      <c r="J163" s="11">
        <f t="shared" si="13"/>
        <v>0</v>
      </c>
      <c r="K163" s="11"/>
      <c r="L163" s="11"/>
      <c r="M163" s="11"/>
      <c r="AA163" s="2">
        <f t="shared" si="11"/>
        <v>0</v>
      </c>
    </row>
    <row r="164" spans="1:27" ht="28.5" x14ac:dyDescent="0.2">
      <c r="A164" s="23"/>
      <c r="B164" s="23">
        <v>8</v>
      </c>
      <c r="C164" s="23">
        <v>3</v>
      </c>
      <c r="D164" s="23">
        <v>180</v>
      </c>
      <c r="E164" s="23" t="s">
        <v>179</v>
      </c>
      <c r="F164" s="11" t="s">
        <v>162</v>
      </c>
      <c r="G164" s="11">
        <v>1</v>
      </c>
      <c r="H164" s="17">
        <v>0</v>
      </c>
      <c r="I164" s="18"/>
      <c r="J164" s="11">
        <f t="shared" si="13"/>
        <v>0</v>
      </c>
      <c r="K164" s="11"/>
      <c r="L164" s="11"/>
      <c r="M164" s="11"/>
      <c r="AA164" s="2">
        <f t="shared" si="11"/>
        <v>0</v>
      </c>
    </row>
    <row r="165" spans="1:27" ht="114" x14ac:dyDescent="0.2">
      <c r="A165" s="23"/>
      <c r="B165" s="23">
        <v>8</v>
      </c>
      <c r="C165" s="23">
        <v>3</v>
      </c>
      <c r="D165" s="23">
        <v>190</v>
      </c>
      <c r="E165" s="23" t="s">
        <v>180</v>
      </c>
      <c r="F165" s="11" t="s">
        <v>34</v>
      </c>
      <c r="G165" s="11">
        <v>10</v>
      </c>
      <c r="H165" s="17">
        <v>0</v>
      </c>
      <c r="I165" s="18"/>
      <c r="J165" s="11">
        <f t="shared" si="13"/>
        <v>0</v>
      </c>
      <c r="K165" s="11"/>
      <c r="L165" s="11"/>
      <c r="M165" s="11"/>
      <c r="AA165" s="2">
        <f t="shared" si="11"/>
        <v>0</v>
      </c>
    </row>
    <row r="166" spans="1:27" ht="85.5" x14ac:dyDescent="0.2">
      <c r="A166" s="23"/>
      <c r="B166" s="23">
        <v>8</v>
      </c>
      <c r="C166" s="23">
        <v>3</v>
      </c>
      <c r="D166" s="23">
        <v>200</v>
      </c>
      <c r="E166" s="23" t="s">
        <v>181</v>
      </c>
      <c r="F166" s="11" t="s">
        <v>34</v>
      </c>
      <c r="G166" s="11">
        <v>1</v>
      </c>
      <c r="H166" s="17">
        <v>0</v>
      </c>
      <c r="I166" s="18"/>
      <c r="J166" s="11">
        <f t="shared" si="13"/>
        <v>0</v>
      </c>
      <c r="K166" s="11"/>
      <c r="L166" s="11"/>
      <c r="M166" s="11"/>
      <c r="AA166" s="2">
        <f t="shared" si="11"/>
        <v>0</v>
      </c>
    </row>
    <row r="167" spans="1:27" ht="114" x14ac:dyDescent="0.2">
      <c r="A167" s="23"/>
      <c r="B167" s="23">
        <v>8</v>
      </c>
      <c r="C167" s="23">
        <v>3</v>
      </c>
      <c r="D167" s="23">
        <v>210</v>
      </c>
      <c r="E167" s="23" t="s">
        <v>182</v>
      </c>
      <c r="F167" s="11" t="s">
        <v>34</v>
      </c>
      <c r="G167" s="11">
        <v>3</v>
      </c>
      <c r="H167" s="17">
        <v>0</v>
      </c>
      <c r="I167" s="18"/>
      <c r="J167" s="11">
        <f t="shared" si="13"/>
        <v>0</v>
      </c>
      <c r="K167" s="11"/>
      <c r="L167" s="11"/>
      <c r="M167" s="11"/>
      <c r="AA167" s="2">
        <f t="shared" si="11"/>
        <v>0</v>
      </c>
    </row>
    <row r="168" spans="1:27" ht="57" x14ac:dyDescent="0.2">
      <c r="A168" s="23"/>
      <c r="B168" s="23">
        <v>8</v>
      </c>
      <c r="C168" s="23">
        <v>3</v>
      </c>
      <c r="D168" s="23">
        <v>220</v>
      </c>
      <c r="E168" s="23" t="s">
        <v>183</v>
      </c>
      <c r="F168" s="11" t="s">
        <v>34</v>
      </c>
      <c r="G168" s="11">
        <v>25</v>
      </c>
      <c r="H168" s="17">
        <v>0</v>
      </c>
      <c r="I168" s="18"/>
      <c r="J168" s="11">
        <f t="shared" si="13"/>
        <v>0</v>
      </c>
      <c r="K168" s="11"/>
      <c r="L168" s="11"/>
      <c r="M168" s="11"/>
      <c r="AA168" s="2">
        <f t="shared" si="11"/>
        <v>0</v>
      </c>
    </row>
    <row r="169" spans="1:27" ht="42.75" x14ac:dyDescent="0.2">
      <c r="A169" s="23"/>
      <c r="B169" s="23">
        <v>8</v>
      </c>
      <c r="C169" s="23">
        <v>3</v>
      </c>
      <c r="D169" s="23">
        <v>230</v>
      </c>
      <c r="E169" s="23" t="s">
        <v>184</v>
      </c>
      <c r="F169" s="11" t="s">
        <v>34</v>
      </c>
      <c r="G169" s="11">
        <v>5</v>
      </c>
      <c r="H169" s="17">
        <v>0</v>
      </c>
      <c r="I169" s="18"/>
      <c r="J169" s="11">
        <f t="shared" si="13"/>
        <v>0</v>
      </c>
      <c r="K169" s="11"/>
      <c r="L169" s="11"/>
      <c r="M169" s="11"/>
      <c r="AA169" s="2">
        <f t="shared" si="11"/>
        <v>0</v>
      </c>
    </row>
    <row r="170" spans="1:27" ht="28.5" x14ac:dyDescent="0.2">
      <c r="A170" s="23"/>
      <c r="B170" s="23">
        <v>8</v>
      </c>
      <c r="C170" s="23">
        <v>3</v>
      </c>
      <c r="D170" s="23">
        <v>240</v>
      </c>
      <c r="E170" s="23" t="s">
        <v>185</v>
      </c>
      <c r="F170" s="11" t="s">
        <v>34</v>
      </c>
      <c r="G170" s="11">
        <v>1</v>
      </c>
      <c r="H170" s="17">
        <v>0</v>
      </c>
      <c r="I170" s="18"/>
      <c r="J170" s="11">
        <f t="shared" si="13"/>
        <v>0</v>
      </c>
      <c r="K170" s="11"/>
      <c r="L170" s="11"/>
      <c r="M170" s="11"/>
      <c r="AA170" s="2">
        <f t="shared" si="11"/>
        <v>0</v>
      </c>
    </row>
    <row r="171" spans="1:27" ht="28.5" x14ac:dyDescent="0.2">
      <c r="A171" s="23"/>
      <c r="B171" s="23">
        <v>8</v>
      </c>
      <c r="C171" s="23">
        <v>3</v>
      </c>
      <c r="D171" s="23">
        <v>250</v>
      </c>
      <c r="E171" s="23" t="s">
        <v>186</v>
      </c>
      <c r="F171" s="11" t="s">
        <v>34</v>
      </c>
      <c r="G171" s="11">
        <v>3</v>
      </c>
      <c r="H171" s="17">
        <v>0</v>
      </c>
      <c r="I171" s="18"/>
      <c r="J171" s="11">
        <f t="shared" si="13"/>
        <v>0</v>
      </c>
      <c r="K171" s="11"/>
      <c r="L171" s="11"/>
      <c r="M171" s="11"/>
      <c r="AA171" s="2">
        <f t="shared" si="11"/>
        <v>0</v>
      </c>
    </row>
    <row r="172" spans="1:27" ht="42.75" x14ac:dyDescent="0.2">
      <c r="A172" s="23"/>
      <c r="B172" s="23">
        <v>8</v>
      </c>
      <c r="C172" s="23">
        <v>3</v>
      </c>
      <c r="D172" s="23">
        <v>260</v>
      </c>
      <c r="E172" s="23" t="s">
        <v>187</v>
      </c>
      <c r="F172" s="11" t="s">
        <v>27</v>
      </c>
      <c r="G172" s="11">
        <v>1</v>
      </c>
      <c r="H172" s="17">
        <v>0</v>
      </c>
      <c r="I172" s="18"/>
      <c r="J172" s="11">
        <f t="shared" si="13"/>
        <v>0</v>
      </c>
      <c r="K172" s="11"/>
      <c r="L172" s="11"/>
      <c r="M172" s="11"/>
      <c r="AA172" s="2">
        <f t="shared" si="11"/>
        <v>0</v>
      </c>
    </row>
    <row r="173" spans="1:27" x14ac:dyDescent="0.2">
      <c r="A173" s="23"/>
      <c r="B173" s="23">
        <v>8</v>
      </c>
      <c r="C173" s="23">
        <v>3</v>
      </c>
      <c r="D173" s="23">
        <v>270</v>
      </c>
      <c r="E173" s="23" t="s">
        <v>188</v>
      </c>
      <c r="F173" s="11" t="s">
        <v>34</v>
      </c>
      <c r="G173" s="11">
        <v>1</v>
      </c>
      <c r="H173" s="17">
        <v>0</v>
      </c>
      <c r="I173" s="18"/>
      <c r="J173" s="11">
        <f t="shared" si="13"/>
        <v>0</v>
      </c>
      <c r="K173" s="11"/>
      <c r="L173" s="11"/>
      <c r="M173" s="11"/>
      <c r="AA173" s="2">
        <f t="shared" si="11"/>
        <v>0</v>
      </c>
    </row>
    <row r="174" spans="1:27" ht="57" x14ac:dyDescent="0.2">
      <c r="A174" s="23"/>
      <c r="B174" s="23">
        <v>8</v>
      </c>
      <c r="C174" s="23">
        <v>3</v>
      </c>
      <c r="D174" s="23">
        <v>280</v>
      </c>
      <c r="E174" s="23" t="s">
        <v>189</v>
      </c>
      <c r="F174" s="11" t="s">
        <v>162</v>
      </c>
      <c r="G174" s="11">
        <v>3</v>
      </c>
      <c r="H174" s="17">
        <v>0</v>
      </c>
      <c r="I174" s="18"/>
      <c r="J174" s="11">
        <f t="shared" si="13"/>
        <v>0</v>
      </c>
      <c r="K174" s="11"/>
      <c r="L174" s="11"/>
      <c r="M174" s="11"/>
      <c r="AA174" s="2">
        <f t="shared" si="11"/>
        <v>0</v>
      </c>
    </row>
    <row r="175" spans="1:27" ht="15" x14ac:dyDescent="0.25">
      <c r="A175" s="4"/>
      <c r="B175" s="4">
        <v>8</v>
      </c>
      <c r="C175" s="4">
        <v>4</v>
      </c>
      <c r="D175" s="4"/>
      <c r="E175" s="4" t="s">
        <v>190</v>
      </c>
      <c r="F175" s="13"/>
      <c r="G175" s="13"/>
      <c r="H175" s="14"/>
      <c r="I175" s="15"/>
      <c r="J175" s="16">
        <f>SUM(J176:J202)</f>
        <v>0</v>
      </c>
      <c r="K175" s="11">
        <f>SUM(J176:J202)*(100-ROUND(I175,2))/100</f>
        <v>0</v>
      </c>
      <c r="L175" s="11"/>
      <c r="M175" s="11"/>
      <c r="AA175" s="2">
        <f t="shared" si="11"/>
        <v>0</v>
      </c>
    </row>
    <row r="176" spans="1:27" x14ac:dyDescent="0.2">
      <c r="A176" s="23"/>
      <c r="B176" s="23">
        <v>8</v>
      </c>
      <c r="C176" s="23">
        <v>4</v>
      </c>
      <c r="D176" s="23">
        <v>10</v>
      </c>
      <c r="E176" s="23" t="s">
        <v>191</v>
      </c>
      <c r="F176" s="11"/>
      <c r="G176" s="11">
        <v>0</v>
      </c>
      <c r="H176" s="17">
        <v>0</v>
      </c>
      <c r="I176" s="18"/>
      <c r="J176" s="11">
        <f t="shared" ref="J176:J202" si="14">G176*ROUND(H176,2)</f>
        <v>0</v>
      </c>
      <c r="K176" s="11"/>
      <c r="L176" s="11"/>
      <c r="M176" s="11"/>
      <c r="AA176" s="2">
        <f t="shared" si="11"/>
        <v>0</v>
      </c>
    </row>
    <row r="177" spans="1:27" x14ac:dyDescent="0.2">
      <c r="A177" s="23"/>
      <c r="B177" s="23">
        <v>8</v>
      </c>
      <c r="C177" s="23">
        <v>4</v>
      </c>
      <c r="D177" s="23">
        <v>20</v>
      </c>
      <c r="E177" s="23" t="s">
        <v>192</v>
      </c>
      <c r="F177" s="11"/>
      <c r="G177" s="11">
        <v>0</v>
      </c>
      <c r="H177" s="17">
        <v>0</v>
      </c>
      <c r="I177" s="18"/>
      <c r="J177" s="11">
        <f t="shared" si="14"/>
        <v>0</v>
      </c>
      <c r="K177" s="11"/>
      <c r="L177" s="11"/>
      <c r="M177" s="11"/>
      <c r="AA177" s="2">
        <f t="shared" si="11"/>
        <v>0</v>
      </c>
    </row>
    <row r="178" spans="1:27" ht="71.25" x14ac:dyDescent="0.2">
      <c r="A178" s="23"/>
      <c r="B178" s="23">
        <v>8</v>
      </c>
      <c r="C178" s="23">
        <v>4</v>
      </c>
      <c r="D178" s="23">
        <v>30</v>
      </c>
      <c r="E178" s="23" t="s">
        <v>193</v>
      </c>
      <c r="F178" s="11" t="s">
        <v>27</v>
      </c>
      <c r="G178" s="11">
        <v>1</v>
      </c>
      <c r="H178" s="17">
        <v>0</v>
      </c>
      <c r="I178" s="18"/>
      <c r="J178" s="11">
        <f t="shared" si="14"/>
        <v>0</v>
      </c>
      <c r="K178" s="11"/>
      <c r="L178" s="11"/>
      <c r="M178" s="11"/>
      <c r="AA178" s="2">
        <f t="shared" si="11"/>
        <v>0</v>
      </c>
    </row>
    <row r="179" spans="1:27" ht="99.75" x14ac:dyDescent="0.2">
      <c r="A179" s="23"/>
      <c r="B179" s="23">
        <v>8</v>
      </c>
      <c r="C179" s="23">
        <v>4</v>
      </c>
      <c r="D179" s="23">
        <v>40</v>
      </c>
      <c r="E179" s="23" t="s">
        <v>194</v>
      </c>
      <c r="F179" s="11" t="s">
        <v>27</v>
      </c>
      <c r="G179" s="11">
        <v>1</v>
      </c>
      <c r="H179" s="17">
        <v>0</v>
      </c>
      <c r="I179" s="18"/>
      <c r="J179" s="11">
        <f t="shared" si="14"/>
        <v>0</v>
      </c>
      <c r="K179" s="11"/>
      <c r="L179" s="11"/>
      <c r="M179" s="11"/>
      <c r="AA179" s="2">
        <f t="shared" si="11"/>
        <v>0</v>
      </c>
    </row>
    <row r="180" spans="1:27" ht="28.5" x14ac:dyDescent="0.2">
      <c r="A180" s="23"/>
      <c r="B180" s="23">
        <v>8</v>
      </c>
      <c r="C180" s="23">
        <v>4</v>
      </c>
      <c r="D180" s="23">
        <v>50</v>
      </c>
      <c r="E180" s="23" t="s">
        <v>195</v>
      </c>
      <c r="F180" s="11" t="s">
        <v>34</v>
      </c>
      <c r="G180" s="11">
        <v>1</v>
      </c>
      <c r="H180" s="17">
        <v>0</v>
      </c>
      <c r="I180" s="18"/>
      <c r="J180" s="11">
        <f t="shared" si="14"/>
        <v>0</v>
      </c>
      <c r="K180" s="11"/>
      <c r="L180" s="11"/>
      <c r="M180" s="11"/>
      <c r="AA180" s="2">
        <f t="shared" si="11"/>
        <v>0</v>
      </c>
    </row>
    <row r="181" spans="1:27" ht="28.5" x14ac:dyDescent="0.2">
      <c r="A181" s="23"/>
      <c r="B181" s="23">
        <v>8</v>
      </c>
      <c r="C181" s="23">
        <v>4</v>
      </c>
      <c r="D181" s="23">
        <v>60</v>
      </c>
      <c r="E181" s="23" t="s">
        <v>196</v>
      </c>
      <c r="F181" s="11" t="s">
        <v>34</v>
      </c>
      <c r="G181" s="11">
        <v>1</v>
      </c>
      <c r="H181" s="17">
        <v>0</v>
      </c>
      <c r="I181" s="18"/>
      <c r="J181" s="11">
        <f t="shared" si="14"/>
        <v>0</v>
      </c>
      <c r="K181" s="11"/>
      <c r="L181" s="11"/>
      <c r="M181" s="11"/>
      <c r="AA181" s="2">
        <f t="shared" si="11"/>
        <v>0</v>
      </c>
    </row>
    <row r="182" spans="1:27" x14ac:dyDescent="0.2">
      <c r="A182" s="23"/>
      <c r="B182" s="23">
        <v>8</v>
      </c>
      <c r="C182" s="23">
        <v>4</v>
      </c>
      <c r="D182" s="23">
        <v>70</v>
      </c>
      <c r="E182" s="23" t="s">
        <v>197</v>
      </c>
      <c r="F182" s="11" t="s">
        <v>34</v>
      </c>
      <c r="G182" s="11">
        <v>1</v>
      </c>
      <c r="H182" s="17">
        <v>0</v>
      </c>
      <c r="I182" s="18"/>
      <c r="J182" s="11">
        <f t="shared" si="14"/>
        <v>0</v>
      </c>
      <c r="K182" s="11"/>
      <c r="L182" s="11"/>
      <c r="M182" s="11"/>
      <c r="AA182" s="2">
        <f t="shared" si="11"/>
        <v>0</v>
      </c>
    </row>
    <row r="183" spans="1:27" x14ac:dyDescent="0.2">
      <c r="A183" s="23"/>
      <c r="B183" s="23">
        <v>8</v>
      </c>
      <c r="C183" s="23">
        <v>4</v>
      </c>
      <c r="D183" s="23">
        <v>80</v>
      </c>
      <c r="E183" s="23" t="s">
        <v>198</v>
      </c>
      <c r="F183" s="11" t="s">
        <v>34</v>
      </c>
      <c r="G183" s="11">
        <v>3</v>
      </c>
      <c r="H183" s="17">
        <v>0</v>
      </c>
      <c r="I183" s="18"/>
      <c r="J183" s="11">
        <f t="shared" si="14"/>
        <v>0</v>
      </c>
      <c r="K183" s="11"/>
      <c r="L183" s="11"/>
      <c r="M183" s="11"/>
      <c r="AA183" s="2">
        <f t="shared" si="11"/>
        <v>0</v>
      </c>
    </row>
    <row r="184" spans="1:27" x14ac:dyDescent="0.2">
      <c r="A184" s="23"/>
      <c r="B184" s="23">
        <v>8</v>
      </c>
      <c r="C184" s="23">
        <v>4</v>
      </c>
      <c r="D184" s="23">
        <v>90</v>
      </c>
      <c r="E184" s="23" t="s">
        <v>199</v>
      </c>
      <c r="F184" s="11" t="s">
        <v>34</v>
      </c>
      <c r="G184" s="11">
        <v>1</v>
      </c>
      <c r="H184" s="17">
        <v>0</v>
      </c>
      <c r="I184" s="18"/>
      <c r="J184" s="11">
        <f t="shared" si="14"/>
        <v>0</v>
      </c>
      <c r="K184" s="11"/>
      <c r="L184" s="11"/>
      <c r="M184" s="11"/>
      <c r="AA184" s="2">
        <f t="shared" si="11"/>
        <v>0</v>
      </c>
    </row>
    <row r="185" spans="1:27" x14ac:dyDescent="0.2">
      <c r="A185" s="23"/>
      <c r="B185" s="23">
        <v>8</v>
      </c>
      <c r="C185" s="23">
        <v>4</v>
      </c>
      <c r="D185" s="23">
        <v>100</v>
      </c>
      <c r="E185" s="23" t="s">
        <v>200</v>
      </c>
      <c r="F185" s="11" t="s">
        <v>34</v>
      </c>
      <c r="G185" s="11">
        <v>6</v>
      </c>
      <c r="H185" s="17">
        <v>0</v>
      </c>
      <c r="I185" s="18"/>
      <c r="J185" s="11">
        <f t="shared" si="14"/>
        <v>0</v>
      </c>
      <c r="K185" s="11"/>
      <c r="L185" s="11"/>
      <c r="M185" s="11"/>
      <c r="AA185" s="2">
        <f t="shared" si="11"/>
        <v>0</v>
      </c>
    </row>
    <row r="186" spans="1:27" x14ac:dyDescent="0.2">
      <c r="A186" s="23"/>
      <c r="B186" s="23">
        <v>8</v>
      </c>
      <c r="C186" s="23">
        <v>4</v>
      </c>
      <c r="D186" s="23">
        <v>110</v>
      </c>
      <c r="E186" s="23" t="s">
        <v>201</v>
      </c>
      <c r="F186" s="11" t="s">
        <v>34</v>
      </c>
      <c r="G186" s="11">
        <v>10</v>
      </c>
      <c r="H186" s="17">
        <v>0</v>
      </c>
      <c r="I186" s="18"/>
      <c r="J186" s="11">
        <f t="shared" si="14"/>
        <v>0</v>
      </c>
      <c r="K186" s="11"/>
      <c r="L186" s="11"/>
      <c r="M186" s="11"/>
      <c r="AA186" s="2">
        <f t="shared" si="11"/>
        <v>0</v>
      </c>
    </row>
    <row r="187" spans="1:27" x14ac:dyDescent="0.2">
      <c r="A187" s="23"/>
      <c r="B187" s="23">
        <v>8</v>
      </c>
      <c r="C187" s="23">
        <v>4</v>
      </c>
      <c r="D187" s="23">
        <v>120</v>
      </c>
      <c r="E187" s="23" t="s">
        <v>202</v>
      </c>
      <c r="F187" s="11" t="s">
        <v>34</v>
      </c>
      <c r="G187" s="11">
        <v>15</v>
      </c>
      <c r="H187" s="17">
        <v>0</v>
      </c>
      <c r="I187" s="18"/>
      <c r="J187" s="11">
        <f t="shared" si="14"/>
        <v>0</v>
      </c>
      <c r="K187" s="11"/>
      <c r="L187" s="11"/>
      <c r="M187" s="11"/>
      <c r="AA187" s="2">
        <f t="shared" si="11"/>
        <v>0</v>
      </c>
    </row>
    <row r="188" spans="1:27" x14ac:dyDescent="0.2">
      <c r="A188" s="23"/>
      <c r="B188" s="23">
        <v>8</v>
      </c>
      <c r="C188" s="23">
        <v>4</v>
      </c>
      <c r="D188" s="23">
        <v>130</v>
      </c>
      <c r="E188" s="23" t="s">
        <v>203</v>
      </c>
      <c r="F188" s="11" t="s">
        <v>34</v>
      </c>
      <c r="G188" s="11">
        <v>110</v>
      </c>
      <c r="H188" s="17">
        <v>0</v>
      </c>
      <c r="I188" s="18"/>
      <c r="J188" s="11">
        <f t="shared" si="14"/>
        <v>0</v>
      </c>
      <c r="K188" s="11"/>
      <c r="L188" s="11"/>
      <c r="M188" s="11"/>
      <c r="AA188" s="2">
        <f t="shared" si="11"/>
        <v>0</v>
      </c>
    </row>
    <row r="189" spans="1:27" x14ac:dyDescent="0.2">
      <c r="A189" s="23"/>
      <c r="B189" s="23">
        <v>8</v>
      </c>
      <c r="C189" s="23">
        <v>4</v>
      </c>
      <c r="D189" s="23">
        <v>140</v>
      </c>
      <c r="E189" s="23" t="s">
        <v>204</v>
      </c>
      <c r="F189" s="11" t="s">
        <v>34</v>
      </c>
      <c r="G189" s="11">
        <v>3</v>
      </c>
      <c r="H189" s="17">
        <v>0</v>
      </c>
      <c r="I189" s="18"/>
      <c r="J189" s="11">
        <f t="shared" si="14"/>
        <v>0</v>
      </c>
      <c r="K189" s="11"/>
      <c r="L189" s="11"/>
      <c r="M189" s="11"/>
      <c r="AA189" s="2">
        <f t="shared" si="11"/>
        <v>0</v>
      </c>
    </row>
    <row r="190" spans="1:27" x14ac:dyDescent="0.2">
      <c r="A190" s="23"/>
      <c r="B190" s="23">
        <v>8</v>
      </c>
      <c r="C190" s="23">
        <v>4</v>
      </c>
      <c r="D190" s="23">
        <v>150</v>
      </c>
      <c r="E190" s="23" t="s">
        <v>205</v>
      </c>
      <c r="F190" s="11" t="s">
        <v>34</v>
      </c>
      <c r="G190" s="11">
        <v>5</v>
      </c>
      <c r="H190" s="17">
        <v>0</v>
      </c>
      <c r="I190" s="18"/>
      <c r="J190" s="11">
        <f t="shared" si="14"/>
        <v>0</v>
      </c>
      <c r="K190" s="11"/>
      <c r="L190" s="11"/>
      <c r="M190" s="11"/>
      <c r="AA190" s="2">
        <f t="shared" si="11"/>
        <v>0</v>
      </c>
    </row>
    <row r="191" spans="1:27" x14ac:dyDescent="0.2">
      <c r="A191" s="23"/>
      <c r="B191" s="23">
        <v>8</v>
      </c>
      <c r="C191" s="23">
        <v>4</v>
      </c>
      <c r="D191" s="23">
        <v>160</v>
      </c>
      <c r="E191" s="23" t="s">
        <v>206</v>
      </c>
      <c r="F191" s="11" t="s">
        <v>34</v>
      </c>
      <c r="G191" s="11">
        <v>16</v>
      </c>
      <c r="H191" s="17">
        <v>0</v>
      </c>
      <c r="I191" s="18"/>
      <c r="J191" s="11">
        <f t="shared" si="14"/>
        <v>0</v>
      </c>
      <c r="K191" s="11"/>
      <c r="L191" s="11"/>
      <c r="M191" s="11"/>
      <c r="AA191" s="2">
        <f t="shared" si="11"/>
        <v>0</v>
      </c>
    </row>
    <row r="192" spans="1:27" ht="28.5" x14ac:dyDescent="0.2">
      <c r="A192" s="23"/>
      <c r="B192" s="23">
        <v>8</v>
      </c>
      <c r="C192" s="23">
        <v>4</v>
      </c>
      <c r="D192" s="23">
        <v>170</v>
      </c>
      <c r="E192" s="23" t="s">
        <v>207</v>
      </c>
      <c r="F192" s="11" t="s">
        <v>34</v>
      </c>
      <c r="G192" s="11">
        <v>15</v>
      </c>
      <c r="H192" s="17">
        <v>0</v>
      </c>
      <c r="I192" s="18"/>
      <c r="J192" s="11">
        <f t="shared" si="14"/>
        <v>0</v>
      </c>
      <c r="K192" s="11"/>
      <c r="L192" s="11"/>
      <c r="M192" s="11"/>
      <c r="AA192" s="2">
        <f t="shared" si="11"/>
        <v>0</v>
      </c>
    </row>
    <row r="193" spans="1:27" ht="28.5" x14ac:dyDescent="0.2">
      <c r="A193" s="23"/>
      <c r="B193" s="23">
        <v>8</v>
      </c>
      <c r="C193" s="23">
        <v>4</v>
      </c>
      <c r="D193" s="23">
        <v>180</v>
      </c>
      <c r="E193" s="23" t="s">
        <v>208</v>
      </c>
      <c r="F193" s="11" t="s">
        <v>34</v>
      </c>
      <c r="G193" s="11">
        <v>1</v>
      </c>
      <c r="H193" s="17">
        <v>0</v>
      </c>
      <c r="I193" s="18"/>
      <c r="J193" s="11">
        <f t="shared" si="14"/>
        <v>0</v>
      </c>
      <c r="K193" s="11"/>
      <c r="L193" s="11"/>
      <c r="M193" s="11"/>
      <c r="AA193" s="2">
        <f t="shared" si="11"/>
        <v>0</v>
      </c>
    </row>
    <row r="194" spans="1:27" x14ac:dyDescent="0.2">
      <c r="A194" s="23"/>
      <c r="B194" s="23">
        <v>8</v>
      </c>
      <c r="C194" s="23">
        <v>4</v>
      </c>
      <c r="D194" s="23">
        <v>190</v>
      </c>
      <c r="E194" s="23" t="s">
        <v>209</v>
      </c>
      <c r="F194" s="11" t="s">
        <v>34</v>
      </c>
      <c r="G194" s="11">
        <v>10</v>
      </c>
      <c r="H194" s="17">
        <v>0</v>
      </c>
      <c r="I194" s="18"/>
      <c r="J194" s="11">
        <f t="shared" si="14"/>
        <v>0</v>
      </c>
      <c r="K194" s="11"/>
      <c r="L194" s="11"/>
      <c r="M194" s="11"/>
      <c r="AA194" s="2">
        <f t="shared" ref="AA194:AA257" si="15">H194*D194*C194*B194+I194*(D194+C194+B194+A194+1)</f>
        <v>0</v>
      </c>
    </row>
    <row r="195" spans="1:27" x14ac:dyDescent="0.2">
      <c r="A195" s="23"/>
      <c r="B195" s="23">
        <v>8</v>
      </c>
      <c r="C195" s="23">
        <v>4</v>
      </c>
      <c r="D195" s="23">
        <v>200</v>
      </c>
      <c r="E195" s="23" t="s">
        <v>210</v>
      </c>
      <c r="F195" s="11" t="s">
        <v>34</v>
      </c>
      <c r="G195" s="11">
        <v>3</v>
      </c>
      <c r="H195" s="17">
        <v>0</v>
      </c>
      <c r="I195" s="18"/>
      <c r="J195" s="11">
        <f t="shared" si="14"/>
        <v>0</v>
      </c>
      <c r="K195" s="11"/>
      <c r="L195" s="11"/>
      <c r="M195" s="11"/>
      <c r="AA195" s="2">
        <f t="shared" si="15"/>
        <v>0</v>
      </c>
    </row>
    <row r="196" spans="1:27" x14ac:dyDescent="0.2">
      <c r="A196" s="23"/>
      <c r="B196" s="23">
        <v>8</v>
      </c>
      <c r="C196" s="23">
        <v>4</v>
      </c>
      <c r="D196" s="23">
        <v>210</v>
      </c>
      <c r="E196" s="23" t="s">
        <v>211</v>
      </c>
      <c r="F196" s="11" t="s">
        <v>34</v>
      </c>
      <c r="G196" s="11">
        <v>3</v>
      </c>
      <c r="H196" s="17">
        <v>0</v>
      </c>
      <c r="I196" s="18"/>
      <c r="J196" s="11">
        <f t="shared" si="14"/>
        <v>0</v>
      </c>
      <c r="K196" s="11"/>
      <c r="L196" s="11"/>
      <c r="M196" s="11"/>
      <c r="AA196" s="2">
        <f t="shared" si="15"/>
        <v>0</v>
      </c>
    </row>
    <row r="197" spans="1:27" x14ac:dyDescent="0.2">
      <c r="A197" s="23"/>
      <c r="B197" s="23">
        <v>8</v>
      </c>
      <c r="C197" s="23">
        <v>4</v>
      </c>
      <c r="D197" s="23">
        <v>220</v>
      </c>
      <c r="E197" s="23" t="s">
        <v>212</v>
      </c>
      <c r="F197" s="11" t="s">
        <v>34</v>
      </c>
      <c r="G197" s="11">
        <v>1</v>
      </c>
      <c r="H197" s="17">
        <v>0</v>
      </c>
      <c r="I197" s="18"/>
      <c r="J197" s="11">
        <f t="shared" si="14"/>
        <v>0</v>
      </c>
      <c r="K197" s="11"/>
      <c r="L197" s="11"/>
      <c r="M197" s="11"/>
      <c r="AA197" s="2">
        <f t="shared" si="15"/>
        <v>0</v>
      </c>
    </row>
    <row r="198" spans="1:27" x14ac:dyDescent="0.2">
      <c r="A198" s="23"/>
      <c r="B198" s="23">
        <v>8</v>
      </c>
      <c r="C198" s="23">
        <v>4</v>
      </c>
      <c r="D198" s="23">
        <v>230</v>
      </c>
      <c r="E198" s="23" t="s">
        <v>213</v>
      </c>
      <c r="F198" s="11" t="s">
        <v>34</v>
      </c>
      <c r="G198" s="11">
        <v>2</v>
      </c>
      <c r="H198" s="17">
        <v>0</v>
      </c>
      <c r="I198" s="18"/>
      <c r="J198" s="11">
        <f t="shared" si="14"/>
        <v>0</v>
      </c>
      <c r="K198" s="11"/>
      <c r="L198" s="11"/>
      <c r="M198" s="11"/>
      <c r="AA198" s="2">
        <f t="shared" si="15"/>
        <v>0</v>
      </c>
    </row>
    <row r="199" spans="1:27" x14ac:dyDescent="0.2">
      <c r="A199" s="23"/>
      <c r="B199" s="23">
        <v>8</v>
      </c>
      <c r="C199" s="23">
        <v>4</v>
      </c>
      <c r="D199" s="23">
        <v>240</v>
      </c>
      <c r="E199" s="23" t="s">
        <v>214</v>
      </c>
      <c r="F199" s="11" t="s">
        <v>34</v>
      </c>
      <c r="G199" s="11">
        <v>1</v>
      </c>
      <c r="H199" s="17">
        <v>0</v>
      </c>
      <c r="I199" s="18"/>
      <c r="J199" s="11">
        <f t="shared" si="14"/>
        <v>0</v>
      </c>
      <c r="K199" s="11"/>
      <c r="L199" s="11"/>
      <c r="M199" s="11"/>
      <c r="AA199" s="2">
        <f t="shared" si="15"/>
        <v>0</v>
      </c>
    </row>
    <row r="200" spans="1:27" ht="28.5" x14ac:dyDescent="0.2">
      <c r="A200" s="23"/>
      <c r="B200" s="23">
        <v>8</v>
      </c>
      <c r="C200" s="23">
        <v>4</v>
      </c>
      <c r="D200" s="23">
        <v>250</v>
      </c>
      <c r="E200" s="23" t="s">
        <v>215</v>
      </c>
      <c r="F200" s="11" t="s">
        <v>34</v>
      </c>
      <c r="G200" s="11">
        <v>1</v>
      </c>
      <c r="H200" s="17">
        <v>0</v>
      </c>
      <c r="I200" s="18"/>
      <c r="J200" s="11">
        <f t="shared" si="14"/>
        <v>0</v>
      </c>
      <c r="K200" s="11"/>
      <c r="L200" s="11"/>
      <c r="M200" s="11"/>
      <c r="AA200" s="2">
        <f t="shared" si="15"/>
        <v>0</v>
      </c>
    </row>
    <row r="201" spans="1:27" ht="28.5" x14ac:dyDescent="0.2">
      <c r="A201" s="23"/>
      <c r="B201" s="23">
        <v>8</v>
      </c>
      <c r="C201" s="23">
        <v>4</v>
      </c>
      <c r="D201" s="23">
        <v>260</v>
      </c>
      <c r="E201" s="23" t="s">
        <v>216</v>
      </c>
      <c r="F201" s="11" t="s">
        <v>34</v>
      </c>
      <c r="G201" s="11">
        <v>10</v>
      </c>
      <c r="H201" s="17">
        <v>0</v>
      </c>
      <c r="I201" s="18"/>
      <c r="J201" s="11">
        <f t="shared" si="14"/>
        <v>0</v>
      </c>
      <c r="K201" s="11"/>
      <c r="L201" s="11"/>
      <c r="M201" s="11"/>
      <c r="AA201" s="2">
        <f t="shared" si="15"/>
        <v>0</v>
      </c>
    </row>
    <row r="202" spans="1:27" x14ac:dyDescent="0.2">
      <c r="A202" s="23"/>
      <c r="B202" s="23">
        <v>8</v>
      </c>
      <c r="C202" s="23">
        <v>4</v>
      </c>
      <c r="D202" s="23">
        <v>270</v>
      </c>
      <c r="E202" s="23" t="s">
        <v>217</v>
      </c>
      <c r="F202" s="11" t="s">
        <v>34</v>
      </c>
      <c r="G202" s="11">
        <v>1</v>
      </c>
      <c r="H202" s="17">
        <v>0</v>
      </c>
      <c r="I202" s="18"/>
      <c r="J202" s="11">
        <f t="shared" si="14"/>
        <v>0</v>
      </c>
      <c r="K202" s="11"/>
      <c r="L202" s="11"/>
      <c r="M202" s="11"/>
      <c r="AA202" s="2">
        <f t="shared" si="15"/>
        <v>0</v>
      </c>
    </row>
    <row r="203" spans="1:27" ht="15" x14ac:dyDescent="0.25">
      <c r="A203" s="4"/>
      <c r="B203" s="4">
        <v>8</v>
      </c>
      <c r="C203" s="4">
        <v>5</v>
      </c>
      <c r="D203" s="4"/>
      <c r="E203" s="4" t="s">
        <v>218</v>
      </c>
      <c r="F203" s="13"/>
      <c r="G203" s="13"/>
      <c r="H203" s="14"/>
      <c r="I203" s="15"/>
      <c r="J203" s="16">
        <f>SUM(J204:J207)</f>
        <v>0</v>
      </c>
      <c r="K203" s="11">
        <f>SUM(J204:J207)*(100-ROUND(I203,2))/100</f>
        <v>0</v>
      </c>
      <c r="L203" s="11"/>
      <c r="M203" s="11"/>
      <c r="AA203" s="2">
        <f t="shared" si="15"/>
        <v>0</v>
      </c>
    </row>
    <row r="204" spans="1:27" ht="42.75" x14ac:dyDescent="0.2">
      <c r="A204" s="23"/>
      <c r="B204" s="23">
        <v>8</v>
      </c>
      <c r="C204" s="23">
        <v>5</v>
      </c>
      <c r="D204" s="23">
        <v>10</v>
      </c>
      <c r="E204" s="23" t="s">
        <v>219</v>
      </c>
      <c r="F204" s="11" t="s">
        <v>27</v>
      </c>
      <c r="G204" s="11">
        <v>1</v>
      </c>
      <c r="H204" s="17">
        <v>0</v>
      </c>
      <c r="I204" s="18"/>
      <c r="J204" s="11">
        <f>G204*ROUND(H204,2)</f>
        <v>0</v>
      </c>
      <c r="K204" s="11"/>
      <c r="L204" s="11"/>
      <c r="M204" s="11"/>
      <c r="AA204" s="2">
        <f t="shared" si="15"/>
        <v>0</v>
      </c>
    </row>
    <row r="205" spans="1:27" ht="28.5" x14ac:dyDescent="0.2">
      <c r="A205" s="23"/>
      <c r="B205" s="23">
        <v>8</v>
      </c>
      <c r="C205" s="23">
        <v>5</v>
      </c>
      <c r="D205" s="23">
        <v>20</v>
      </c>
      <c r="E205" s="23" t="s">
        <v>220</v>
      </c>
      <c r="F205" s="11" t="s">
        <v>27</v>
      </c>
      <c r="G205" s="11">
        <v>1</v>
      </c>
      <c r="H205" s="17">
        <v>0</v>
      </c>
      <c r="I205" s="18"/>
      <c r="J205" s="11">
        <f>G205*ROUND(H205,2)</f>
        <v>0</v>
      </c>
      <c r="K205" s="11"/>
      <c r="L205" s="11"/>
      <c r="M205" s="11"/>
      <c r="AA205" s="2">
        <f t="shared" si="15"/>
        <v>0</v>
      </c>
    </row>
    <row r="206" spans="1:27" ht="57" x14ac:dyDescent="0.2">
      <c r="A206" s="23"/>
      <c r="B206" s="23">
        <v>8</v>
      </c>
      <c r="C206" s="23">
        <v>5</v>
      </c>
      <c r="D206" s="23">
        <v>30</v>
      </c>
      <c r="E206" s="23" t="s">
        <v>221</v>
      </c>
      <c r="F206" s="11" t="s">
        <v>27</v>
      </c>
      <c r="G206" s="11">
        <v>1</v>
      </c>
      <c r="H206" s="17">
        <v>0</v>
      </c>
      <c r="I206" s="18"/>
      <c r="J206" s="11">
        <f>G206*ROUND(H206,2)</f>
        <v>0</v>
      </c>
      <c r="K206" s="11"/>
      <c r="L206" s="11"/>
      <c r="M206" s="11"/>
      <c r="AA206" s="2">
        <f t="shared" si="15"/>
        <v>0</v>
      </c>
    </row>
    <row r="207" spans="1:27" ht="42.75" x14ac:dyDescent="0.2">
      <c r="A207" s="23"/>
      <c r="B207" s="23">
        <v>8</v>
      </c>
      <c r="C207" s="23">
        <v>5</v>
      </c>
      <c r="D207" s="23">
        <v>40</v>
      </c>
      <c r="E207" s="23" t="s">
        <v>222</v>
      </c>
      <c r="F207" s="11" t="s">
        <v>27</v>
      </c>
      <c r="G207" s="11">
        <v>1</v>
      </c>
      <c r="H207" s="17">
        <v>0</v>
      </c>
      <c r="I207" s="18"/>
      <c r="J207" s="11">
        <f>G207*ROUND(H207,2)</f>
        <v>0</v>
      </c>
      <c r="K207" s="11"/>
      <c r="L207" s="11"/>
      <c r="M207" s="11"/>
      <c r="AA207" s="2">
        <f t="shared" si="15"/>
        <v>0</v>
      </c>
    </row>
    <row r="208" spans="1:27" ht="15" x14ac:dyDescent="0.25">
      <c r="A208" s="4"/>
      <c r="B208" s="4">
        <v>8</v>
      </c>
      <c r="C208" s="4">
        <v>6</v>
      </c>
      <c r="D208" s="4"/>
      <c r="E208" s="4" t="s">
        <v>223</v>
      </c>
      <c r="F208" s="13"/>
      <c r="G208" s="13"/>
      <c r="H208" s="14"/>
      <c r="I208" s="15"/>
      <c r="J208" s="16">
        <f>SUM(J209:J213)</f>
        <v>0</v>
      </c>
      <c r="K208" s="11">
        <f>SUM(J209:J213)*(100-ROUND(I208,2))/100</f>
        <v>0</v>
      </c>
      <c r="L208" s="11"/>
      <c r="M208" s="11"/>
      <c r="AA208" s="2">
        <f t="shared" si="15"/>
        <v>0</v>
      </c>
    </row>
    <row r="209" spans="1:27" ht="28.5" x14ac:dyDescent="0.2">
      <c r="A209" s="23"/>
      <c r="B209" s="23">
        <v>8</v>
      </c>
      <c r="C209" s="23">
        <v>6</v>
      </c>
      <c r="D209" s="23">
        <v>10</v>
      </c>
      <c r="E209" s="23" t="s">
        <v>224</v>
      </c>
      <c r="F209" s="11" t="s">
        <v>27</v>
      </c>
      <c r="G209" s="11">
        <v>1</v>
      </c>
      <c r="H209" s="17">
        <v>0</v>
      </c>
      <c r="I209" s="18"/>
      <c r="J209" s="11">
        <f>G209*ROUND(H209,2)</f>
        <v>0</v>
      </c>
      <c r="K209" s="11"/>
      <c r="L209" s="11"/>
      <c r="M209" s="11"/>
      <c r="AA209" s="2">
        <f t="shared" si="15"/>
        <v>0</v>
      </c>
    </row>
    <row r="210" spans="1:27" ht="28.5" x14ac:dyDescent="0.2">
      <c r="A210" s="23"/>
      <c r="B210" s="23">
        <v>8</v>
      </c>
      <c r="C210" s="23">
        <v>6</v>
      </c>
      <c r="D210" s="23">
        <v>20</v>
      </c>
      <c r="E210" s="23" t="s">
        <v>225</v>
      </c>
      <c r="F210" s="11" t="s">
        <v>27</v>
      </c>
      <c r="G210" s="11">
        <v>2</v>
      </c>
      <c r="H210" s="17">
        <v>0</v>
      </c>
      <c r="I210" s="18"/>
      <c r="J210" s="11">
        <f>G210*ROUND(H210,2)</f>
        <v>0</v>
      </c>
      <c r="K210" s="11"/>
      <c r="L210" s="11"/>
      <c r="M210" s="11"/>
      <c r="AA210" s="2">
        <f t="shared" si="15"/>
        <v>0</v>
      </c>
    </row>
    <row r="211" spans="1:27" ht="57" x14ac:dyDescent="0.2">
      <c r="A211" s="23"/>
      <c r="B211" s="23">
        <v>8</v>
      </c>
      <c r="C211" s="23">
        <v>6</v>
      </c>
      <c r="D211" s="23">
        <v>30</v>
      </c>
      <c r="E211" s="23" t="s">
        <v>226</v>
      </c>
      <c r="F211" s="11" t="s">
        <v>27</v>
      </c>
      <c r="G211" s="11">
        <v>1</v>
      </c>
      <c r="H211" s="17">
        <v>0</v>
      </c>
      <c r="I211" s="18"/>
      <c r="J211" s="11">
        <f>G211*ROUND(H211,2)</f>
        <v>0</v>
      </c>
      <c r="K211" s="11"/>
      <c r="L211" s="11"/>
      <c r="M211" s="11"/>
      <c r="AA211" s="2">
        <f t="shared" si="15"/>
        <v>0</v>
      </c>
    </row>
    <row r="212" spans="1:27" ht="42.75" x14ac:dyDescent="0.2">
      <c r="A212" s="23"/>
      <c r="B212" s="23">
        <v>8</v>
      </c>
      <c r="C212" s="23">
        <v>6</v>
      </c>
      <c r="D212" s="23">
        <v>40</v>
      </c>
      <c r="E212" s="23" t="s">
        <v>227</v>
      </c>
      <c r="F212" s="11" t="s">
        <v>34</v>
      </c>
      <c r="G212" s="11">
        <v>6</v>
      </c>
      <c r="H212" s="17">
        <v>0</v>
      </c>
      <c r="I212" s="18"/>
      <c r="J212" s="11">
        <f>G212*ROUND(H212,2)</f>
        <v>0</v>
      </c>
      <c r="K212" s="11"/>
      <c r="L212" s="11"/>
      <c r="M212" s="11"/>
      <c r="AA212" s="2">
        <f t="shared" si="15"/>
        <v>0</v>
      </c>
    </row>
    <row r="213" spans="1:27" ht="71.25" x14ac:dyDescent="0.2">
      <c r="A213" s="23"/>
      <c r="B213" s="23">
        <v>8</v>
      </c>
      <c r="C213" s="23">
        <v>6</v>
      </c>
      <c r="D213" s="23">
        <v>50</v>
      </c>
      <c r="E213" s="23" t="s">
        <v>228</v>
      </c>
      <c r="F213" s="11" t="s">
        <v>27</v>
      </c>
      <c r="G213" s="11">
        <v>6</v>
      </c>
      <c r="H213" s="17">
        <v>0</v>
      </c>
      <c r="I213" s="18"/>
      <c r="J213" s="11">
        <f>G213*ROUND(H213,2)</f>
        <v>0</v>
      </c>
      <c r="K213" s="11"/>
      <c r="L213" s="11"/>
      <c r="M213" s="11"/>
      <c r="AA213" s="2">
        <f t="shared" si="15"/>
        <v>0</v>
      </c>
    </row>
    <row r="214" spans="1:27" ht="15" x14ac:dyDescent="0.25">
      <c r="A214" s="4"/>
      <c r="B214" s="4">
        <v>8</v>
      </c>
      <c r="C214" s="4">
        <v>7</v>
      </c>
      <c r="D214" s="4"/>
      <c r="E214" s="4" t="s">
        <v>229</v>
      </c>
      <c r="F214" s="13"/>
      <c r="G214" s="13"/>
      <c r="H214" s="14"/>
      <c r="I214" s="15"/>
      <c r="J214" s="16">
        <f>SUM(J215:J228)</f>
        <v>0</v>
      </c>
      <c r="K214" s="11">
        <f>SUM(J215:J228)*(100-ROUND(I214,2))/100</f>
        <v>0</v>
      </c>
      <c r="L214" s="11"/>
      <c r="M214" s="11"/>
      <c r="AA214" s="2">
        <f t="shared" si="15"/>
        <v>0</v>
      </c>
    </row>
    <row r="215" spans="1:27" x14ac:dyDescent="0.2">
      <c r="A215" s="23"/>
      <c r="B215" s="23">
        <v>8</v>
      </c>
      <c r="C215" s="23">
        <v>7</v>
      </c>
      <c r="D215" s="23">
        <v>10</v>
      </c>
      <c r="E215" s="23" t="s">
        <v>230</v>
      </c>
      <c r="F215" s="11"/>
      <c r="G215" s="11">
        <v>0</v>
      </c>
      <c r="H215" s="17">
        <v>0</v>
      </c>
      <c r="I215" s="18"/>
      <c r="J215" s="11">
        <f t="shared" ref="J215:J228" si="16">G215*ROUND(H215,2)</f>
        <v>0</v>
      </c>
      <c r="K215" s="11"/>
      <c r="L215" s="11"/>
      <c r="M215" s="11"/>
      <c r="AA215" s="2">
        <f t="shared" si="15"/>
        <v>0</v>
      </c>
    </row>
    <row r="216" spans="1:27" ht="85.5" x14ac:dyDescent="0.2">
      <c r="A216" s="23"/>
      <c r="B216" s="23">
        <v>8</v>
      </c>
      <c r="C216" s="23">
        <v>7</v>
      </c>
      <c r="D216" s="23">
        <v>20</v>
      </c>
      <c r="E216" s="23" t="s">
        <v>231</v>
      </c>
      <c r="F216" s="11"/>
      <c r="G216" s="11">
        <v>0</v>
      </c>
      <c r="H216" s="17">
        <v>0</v>
      </c>
      <c r="I216" s="18"/>
      <c r="J216" s="11">
        <f t="shared" si="16"/>
        <v>0</v>
      </c>
      <c r="K216" s="11"/>
      <c r="L216" s="11"/>
      <c r="M216" s="11"/>
      <c r="AA216" s="2">
        <f t="shared" si="15"/>
        <v>0</v>
      </c>
    </row>
    <row r="217" spans="1:27" ht="71.25" x14ac:dyDescent="0.2">
      <c r="A217" s="23"/>
      <c r="B217" s="23">
        <v>8</v>
      </c>
      <c r="C217" s="23">
        <v>7</v>
      </c>
      <c r="D217" s="23">
        <v>30</v>
      </c>
      <c r="E217" s="23" t="s">
        <v>232</v>
      </c>
      <c r="F217" s="11" t="s">
        <v>34</v>
      </c>
      <c r="G217" s="11">
        <v>5</v>
      </c>
      <c r="H217" s="17">
        <v>0</v>
      </c>
      <c r="I217" s="18"/>
      <c r="J217" s="11">
        <f t="shared" si="16"/>
        <v>0</v>
      </c>
      <c r="K217" s="11"/>
      <c r="L217" s="11"/>
      <c r="M217" s="11"/>
      <c r="AA217" s="2">
        <f t="shared" si="15"/>
        <v>0</v>
      </c>
    </row>
    <row r="218" spans="1:27" ht="57" x14ac:dyDescent="0.2">
      <c r="A218" s="23"/>
      <c r="B218" s="23">
        <v>8</v>
      </c>
      <c r="C218" s="23">
        <v>7</v>
      </c>
      <c r="D218" s="23">
        <v>40</v>
      </c>
      <c r="E218" s="23" t="s">
        <v>233</v>
      </c>
      <c r="F218" s="11" t="s">
        <v>34</v>
      </c>
      <c r="G218" s="11">
        <v>20</v>
      </c>
      <c r="H218" s="17">
        <v>0</v>
      </c>
      <c r="I218" s="18"/>
      <c r="J218" s="11">
        <f t="shared" si="16"/>
        <v>0</v>
      </c>
      <c r="K218" s="11"/>
      <c r="L218" s="11"/>
      <c r="M218" s="11"/>
      <c r="AA218" s="2">
        <f t="shared" si="15"/>
        <v>0</v>
      </c>
    </row>
    <row r="219" spans="1:27" ht="42.75" x14ac:dyDescent="0.2">
      <c r="A219" s="23"/>
      <c r="B219" s="23">
        <v>8</v>
      </c>
      <c r="C219" s="23">
        <v>7</v>
      </c>
      <c r="D219" s="23">
        <v>50</v>
      </c>
      <c r="E219" s="23" t="s">
        <v>234</v>
      </c>
      <c r="F219" s="11" t="s">
        <v>34</v>
      </c>
      <c r="G219" s="11">
        <v>5</v>
      </c>
      <c r="H219" s="17">
        <v>0</v>
      </c>
      <c r="I219" s="18"/>
      <c r="J219" s="11">
        <f t="shared" si="16"/>
        <v>0</v>
      </c>
      <c r="K219" s="11"/>
      <c r="L219" s="11"/>
      <c r="M219" s="11"/>
      <c r="AA219" s="2">
        <f t="shared" si="15"/>
        <v>0</v>
      </c>
    </row>
    <row r="220" spans="1:27" ht="28.5" x14ac:dyDescent="0.2">
      <c r="A220" s="23"/>
      <c r="B220" s="23">
        <v>8</v>
      </c>
      <c r="C220" s="23">
        <v>7</v>
      </c>
      <c r="D220" s="23">
        <v>60</v>
      </c>
      <c r="E220" s="23" t="s">
        <v>235</v>
      </c>
      <c r="F220" s="11" t="s">
        <v>34</v>
      </c>
      <c r="G220" s="11">
        <v>75</v>
      </c>
      <c r="H220" s="17">
        <v>0</v>
      </c>
      <c r="I220" s="18"/>
      <c r="J220" s="11">
        <f t="shared" si="16"/>
        <v>0</v>
      </c>
      <c r="K220" s="11"/>
      <c r="L220" s="11"/>
      <c r="M220" s="11"/>
      <c r="AA220" s="2">
        <f t="shared" si="15"/>
        <v>0</v>
      </c>
    </row>
    <row r="221" spans="1:27" x14ac:dyDescent="0.2">
      <c r="A221" s="23"/>
      <c r="B221" s="23">
        <v>8</v>
      </c>
      <c r="C221" s="23">
        <v>7</v>
      </c>
      <c r="D221" s="23">
        <v>70</v>
      </c>
      <c r="E221" s="23" t="s">
        <v>236</v>
      </c>
      <c r="F221" s="11" t="s">
        <v>34</v>
      </c>
      <c r="G221" s="11">
        <v>2</v>
      </c>
      <c r="H221" s="17">
        <v>0</v>
      </c>
      <c r="I221" s="18"/>
      <c r="J221" s="11">
        <f t="shared" si="16"/>
        <v>0</v>
      </c>
      <c r="K221" s="11"/>
      <c r="L221" s="11"/>
      <c r="M221" s="11"/>
      <c r="AA221" s="2">
        <f t="shared" si="15"/>
        <v>0</v>
      </c>
    </row>
    <row r="222" spans="1:27" ht="42.75" x14ac:dyDescent="0.2">
      <c r="A222" s="23"/>
      <c r="B222" s="23">
        <v>8</v>
      </c>
      <c r="C222" s="23">
        <v>7</v>
      </c>
      <c r="D222" s="23">
        <v>80</v>
      </c>
      <c r="E222" s="23" t="s">
        <v>237</v>
      </c>
      <c r="F222" s="11" t="s">
        <v>34</v>
      </c>
      <c r="G222" s="11">
        <v>15</v>
      </c>
      <c r="H222" s="17">
        <v>0</v>
      </c>
      <c r="I222" s="18"/>
      <c r="J222" s="11">
        <f t="shared" si="16"/>
        <v>0</v>
      </c>
      <c r="K222" s="11"/>
      <c r="L222" s="11"/>
      <c r="M222" s="11"/>
      <c r="AA222" s="2">
        <f t="shared" si="15"/>
        <v>0</v>
      </c>
    </row>
    <row r="223" spans="1:27" ht="28.5" x14ac:dyDescent="0.2">
      <c r="A223" s="23"/>
      <c r="B223" s="23">
        <v>8</v>
      </c>
      <c r="C223" s="23">
        <v>7</v>
      </c>
      <c r="D223" s="23">
        <v>90</v>
      </c>
      <c r="E223" s="23" t="s">
        <v>238</v>
      </c>
      <c r="F223" s="11" t="s">
        <v>19</v>
      </c>
      <c r="G223" s="11">
        <v>75</v>
      </c>
      <c r="H223" s="17">
        <v>0</v>
      </c>
      <c r="I223" s="18"/>
      <c r="J223" s="11">
        <f t="shared" si="16"/>
        <v>0</v>
      </c>
      <c r="K223" s="11"/>
      <c r="L223" s="11"/>
      <c r="M223" s="11"/>
      <c r="AA223" s="2">
        <f t="shared" si="15"/>
        <v>0</v>
      </c>
    </row>
    <row r="224" spans="1:27" ht="28.5" x14ac:dyDescent="0.2">
      <c r="A224" s="23"/>
      <c r="B224" s="23">
        <v>8</v>
      </c>
      <c r="C224" s="23">
        <v>7</v>
      </c>
      <c r="D224" s="23">
        <v>100</v>
      </c>
      <c r="E224" s="23" t="s">
        <v>239</v>
      </c>
      <c r="F224" s="11" t="s">
        <v>34</v>
      </c>
      <c r="G224" s="11">
        <v>35</v>
      </c>
      <c r="H224" s="17">
        <v>0</v>
      </c>
      <c r="I224" s="18"/>
      <c r="J224" s="11">
        <f t="shared" si="16"/>
        <v>0</v>
      </c>
      <c r="K224" s="11"/>
      <c r="L224" s="11"/>
      <c r="M224" s="11"/>
      <c r="AA224" s="2">
        <f t="shared" si="15"/>
        <v>0</v>
      </c>
    </row>
    <row r="225" spans="1:27" x14ac:dyDescent="0.2">
      <c r="A225" s="23"/>
      <c r="B225" s="23">
        <v>8</v>
      </c>
      <c r="C225" s="23">
        <v>7</v>
      </c>
      <c r="D225" s="23">
        <v>110</v>
      </c>
      <c r="E225" s="23" t="s">
        <v>240</v>
      </c>
      <c r="F225" s="11" t="s">
        <v>34</v>
      </c>
      <c r="G225" s="11">
        <v>13</v>
      </c>
      <c r="H225" s="17">
        <v>0</v>
      </c>
      <c r="I225" s="18"/>
      <c r="J225" s="11">
        <f t="shared" si="16"/>
        <v>0</v>
      </c>
      <c r="K225" s="11"/>
      <c r="L225" s="11"/>
      <c r="M225" s="11"/>
      <c r="AA225" s="2">
        <f t="shared" si="15"/>
        <v>0</v>
      </c>
    </row>
    <row r="226" spans="1:27" ht="57" x14ac:dyDescent="0.2">
      <c r="A226" s="23"/>
      <c r="B226" s="23">
        <v>8</v>
      </c>
      <c r="C226" s="23">
        <v>7</v>
      </c>
      <c r="D226" s="23">
        <v>120</v>
      </c>
      <c r="E226" s="23" t="s">
        <v>241</v>
      </c>
      <c r="F226" s="11" t="s">
        <v>34</v>
      </c>
      <c r="G226" s="11">
        <v>140</v>
      </c>
      <c r="H226" s="17">
        <v>0</v>
      </c>
      <c r="I226" s="18"/>
      <c r="J226" s="11">
        <f t="shared" si="16"/>
        <v>0</v>
      </c>
      <c r="K226" s="11"/>
      <c r="L226" s="11"/>
      <c r="M226" s="11"/>
      <c r="AA226" s="2">
        <f t="shared" si="15"/>
        <v>0</v>
      </c>
    </row>
    <row r="227" spans="1:27" x14ac:dyDescent="0.2">
      <c r="A227" s="23"/>
      <c r="B227" s="23">
        <v>8</v>
      </c>
      <c r="C227" s="23">
        <v>7</v>
      </c>
      <c r="D227" s="23">
        <v>130</v>
      </c>
      <c r="E227" s="23" t="s">
        <v>242</v>
      </c>
      <c r="F227" s="11" t="s">
        <v>19</v>
      </c>
      <c r="G227" s="11">
        <v>40</v>
      </c>
      <c r="H227" s="17">
        <v>0</v>
      </c>
      <c r="I227" s="18"/>
      <c r="J227" s="11">
        <f t="shared" si="16"/>
        <v>0</v>
      </c>
      <c r="K227" s="11"/>
      <c r="L227" s="11"/>
      <c r="M227" s="11"/>
      <c r="AA227" s="2">
        <f t="shared" si="15"/>
        <v>0</v>
      </c>
    </row>
    <row r="228" spans="1:27" x14ac:dyDescent="0.2">
      <c r="A228" s="23"/>
      <c r="B228" s="23">
        <v>8</v>
      </c>
      <c r="C228" s="23">
        <v>7</v>
      </c>
      <c r="D228" s="23">
        <v>140</v>
      </c>
      <c r="E228" s="23" t="s">
        <v>243</v>
      </c>
      <c r="F228" s="11" t="s">
        <v>19</v>
      </c>
      <c r="G228" s="11">
        <v>75</v>
      </c>
      <c r="H228" s="17">
        <v>0</v>
      </c>
      <c r="I228" s="18"/>
      <c r="J228" s="11">
        <f t="shared" si="16"/>
        <v>0</v>
      </c>
      <c r="K228" s="11"/>
      <c r="L228" s="11"/>
      <c r="M228" s="11"/>
      <c r="AA228" s="2">
        <f t="shared" si="15"/>
        <v>0</v>
      </c>
    </row>
    <row r="229" spans="1:27" ht="15" x14ac:dyDescent="0.25">
      <c r="A229" s="22"/>
      <c r="B229" s="22">
        <v>9</v>
      </c>
      <c r="C229" s="22"/>
      <c r="D229" s="22"/>
      <c r="E229" s="22" t="s">
        <v>244</v>
      </c>
      <c r="F229" s="7"/>
      <c r="G229" s="7"/>
      <c r="H229" s="8"/>
      <c r="I229" s="9"/>
      <c r="J229" s="10">
        <f>SUM(K230:K231)</f>
        <v>0</v>
      </c>
      <c r="K229" s="11"/>
      <c r="L229" s="11">
        <f>SUM(K230:K231)*(100-ROUND(I229,2))/100</f>
        <v>0</v>
      </c>
      <c r="M229" s="11"/>
      <c r="AA229" s="2">
        <f t="shared" si="15"/>
        <v>0</v>
      </c>
    </row>
    <row r="230" spans="1:27" ht="15" x14ac:dyDescent="0.25">
      <c r="A230" s="4"/>
      <c r="B230" s="4">
        <v>9</v>
      </c>
      <c r="C230" s="4">
        <v>1</v>
      </c>
      <c r="D230" s="4"/>
      <c r="E230" s="4" t="s">
        <v>244</v>
      </c>
      <c r="F230" s="13"/>
      <c r="G230" s="13"/>
      <c r="H230" s="14"/>
      <c r="I230" s="15"/>
      <c r="J230" s="16">
        <f>SUM(J231:J231)</f>
        <v>0</v>
      </c>
      <c r="K230" s="11">
        <f>SUM(J231:J231)*(100-ROUND(I230,2))/100</f>
        <v>0</v>
      </c>
      <c r="L230" s="11"/>
      <c r="M230" s="11"/>
      <c r="AA230" s="2">
        <f t="shared" si="15"/>
        <v>0</v>
      </c>
    </row>
    <row r="231" spans="1:27" ht="28.5" x14ac:dyDescent="0.2">
      <c r="A231" s="23"/>
      <c r="B231" s="23">
        <v>9</v>
      </c>
      <c r="C231" s="23">
        <v>1</v>
      </c>
      <c r="D231" s="23">
        <v>10</v>
      </c>
      <c r="E231" s="23" t="s">
        <v>245</v>
      </c>
      <c r="F231" s="11" t="s">
        <v>22</v>
      </c>
      <c r="G231" s="11">
        <v>10</v>
      </c>
      <c r="H231" s="17">
        <v>0</v>
      </c>
      <c r="I231" s="18"/>
      <c r="J231" s="11">
        <f>G231*ROUND(H231,2)</f>
        <v>0</v>
      </c>
      <c r="K231" s="11"/>
      <c r="L231" s="11"/>
      <c r="M231" s="11"/>
      <c r="AA231" s="2">
        <f t="shared" si="15"/>
        <v>0</v>
      </c>
    </row>
    <row r="232" spans="1:27" ht="15" x14ac:dyDescent="0.25">
      <c r="A232" s="22"/>
      <c r="B232" s="22">
        <v>10</v>
      </c>
      <c r="C232" s="22"/>
      <c r="D232" s="22"/>
      <c r="E232" s="22" t="s">
        <v>246</v>
      </c>
      <c r="F232" s="7"/>
      <c r="G232" s="7"/>
      <c r="H232" s="8"/>
      <c r="I232" s="9"/>
      <c r="J232" s="10">
        <f>SUM(K233:K246)</f>
        <v>0</v>
      </c>
      <c r="K232" s="11"/>
      <c r="L232" s="11">
        <f>SUM(K233:K246)*(100-ROUND(I232,2))/100</f>
        <v>0</v>
      </c>
      <c r="M232" s="11"/>
      <c r="AA232" s="2">
        <f t="shared" si="15"/>
        <v>0</v>
      </c>
    </row>
    <row r="233" spans="1:27" ht="15" x14ac:dyDescent="0.25">
      <c r="A233" s="4"/>
      <c r="B233" s="4">
        <v>10</v>
      </c>
      <c r="C233" s="4">
        <v>1</v>
      </c>
      <c r="D233" s="4"/>
      <c r="E233" s="4" t="s">
        <v>247</v>
      </c>
      <c r="F233" s="13"/>
      <c r="G233" s="13"/>
      <c r="H233" s="14"/>
      <c r="I233" s="15"/>
      <c r="J233" s="16">
        <f>SUM(J234:J246)</f>
        <v>0</v>
      </c>
      <c r="K233" s="11">
        <f>SUM(J234:J246)*(100-ROUND(I233,2))/100</f>
        <v>0</v>
      </c>
      <c r="L233" s="11"/>
      <c r="M233" s="11"/>
      <c r="AA233" s="2">
        <f t="shared" si="15"/>
        <v>0</v>
      </c>
    </row>
    <row r="234" spans="1:27" ht="28.5" x14ac:dyDescent="0.2">
      <c r="A234" s="23"/>
      <c r="B234" s="23">
        <v>10</v>
      </c>
      <c r="C234" s="23">
        <v>1</v>
      </c>
      <c r="D234" s="23">
        <v>10</v>
      </c>
      <c r="E234" s="23" t="s">
        <v>248</v>
      </c>
      <c r="F234" s="11"/>
      <c r="G234" s="11">
        <v>0</v>
      </c>
      <c r="H234" s="17">
        <v>0</v>
      </c>
      <c r="I234" s="18"/>
      <c r="J234" s="11">
        <f t="shared" ref="J234:J246" si="17">G234*ROUND(H234,2)</f>
        <v>0</v>
      </c>
      <c r="K234" s="11"/>
      <c r="L234" s="11"/>
      <c r="M234" s="11"/>
      <c r="AA234" s="2">
        <f t="shared" si="15"/>
        <v>0</v>
      </c>
    </row>
    <row r="235" spans="1:27" ht="42.75" x14ac:dyDescent="0.2">
      <c r="A235" s="23"/>
      <c r="B235" s="23">
        <v>10</v>
      </c>
      <c r="C235" s="23">
        <v>1</v>
      </c>
      <c r="D235" s="23">
        <v>20</v>
      </c>
      <c r="E235" s="23" t="s">
        <v>249</v>
      </c>
      <c r="F235" s="11"/>
      <c r="G235" s="11">
        <v>0</v>
      </c>
      <c r="H235" s="17">
        <v>0</v>
      </c>
      <c r="I235" s="18"/>
      <c r="J235" s="11">
        <f t="shared" si="17"/>
        <v>0</v>
      </c>
      <c r="K235" s="11"/>
      <c r="L235" s="11"/>
      <c r="M235" s="11"/>
      <c r="AA235" s="2">
        <f t="shared" si="15"/>
        <v>0</v>
      </c>
    </row>
    <row r="236" spans="1:27" ht="42.75" x14ac:dyDescent="0.2">
      <c r="A236" s="23"/>
      <c r="B236" s="23">
        <v>10</v>
      </c>
      <c r="C236" s="23">
        <v>1</v>
      </c>
      <c r="D236" s="23">
        <v>30</v>
      </c>
      <c r="E236" s="23" t="s">
        <v>250</v>
      </c>
      <c r="F236" s="11"/>
      <c r="G236" s="11">
        <v>0</v>
      </c>
      <c r="H236" s="17">
        <v>0</v>
      </c>
      <c r="I236" s="18"/>
      <c r="J236" s="11">
        <f t="shared" si="17"/>
        <v>0</v>
      </c>
      <c r="K236" s="11"/>
      <c r="L236" s="11"/>
      <c r="M236" s="11"/>
      <c r="AA236" s="2">
        <f t="shared" si="15"/>
        <v>0</v>
      </c>
    </row>
    <row r="237" spans="1:27" ht="28.5" x14ac:dyDescent="0.2">
      <c r="A237" s="23"/>
      <c r="B237" s="23">
        <v>10</v>
      </c>
      <c r="C237" s="23">
        <v>1</v>
      </c>
      <c r="D237" s="23">
        <v>40</v>
      </c>
      <c r="E237" s="23" t="s">
        <v>251</v>
      </c>
      <c r="F237" s="11"/>
      <c r="G237" s="11">
        <v>0</v>
      </c>
      <c r="H237" s="17">
        <v>0</v>
      </c>
      <c r="I237" s="18"/>
      <c r="J237" s="11">
        <f t="shared" si="17"/>
        <v>0</v>
      </c>
      <c r="K237" s="11"/>
      <c r="L237" s="11"/>
      <c r="M237" s="11"/>
      <c r="AA237" s="2">
        <f t="shared" si="15"/>
        <v>0</v>
      </c>
    </row>
    <row r="238" spans="1:27" ht="28.5" x14ac:dyDescent="0.2">
      <c r="A238" s="23"/>
      <c r="B238" s="23">
        <v>10</v>
      </c>
      <c r="C238" s="23">
        <v>1</v>
      </c>
      <c r="D238" s="23">
        <v>50</v>
      </c>
      <c r="E238" s="23" t="s">
        <v>252</v>
      </c>
      <c r="F238" s="11"/>
      <c r="G238" s="11">
        <v>0</v>
      </c>
      <c r="H238" s="17">
        <v>0</v>
      </c>
      <c r="I238" s="18"/>
      <c r="J238" s="11">
        <f t="shared" si="17"/>
        <v>0</v>
      </c>
      <c r="K238" s="11"/>
      <c r="L238" s="11"/>
      <c r="M238" s="11"/>
      <c r="AA238" s="2">
        <f t="shared" si="15"/>
        <v>0</v>
      </c>
    </row>
    <row r="239" spans="1:27" ht="57" x14ac:dyDescent="0.2">
      <c r="A239" s="23"/>
      <c r="B239" s="23">
        <v>10</v>
      </c>
      <c r="C239" s="23">
        <v>1</v>
      </c>
      <c r="D239" s="23">
        <v>60</v>
      </c>
      <c r="E239" s="23" t="s">
        <v>253</v>
      </c>
      <c r="F239" s="11" t="s">
        <v>22</v>
      </c>
      <c r="G239" s="11">
        <v>340</v>
      </c>
      <c r="H239" s="17">
        <v>0</v>
      </c>
      <c r="I239" s="18"/>
      <c r="J239" s="11">
        <f t="shared" si="17"/>
        <v>0</v>
      </c>
      <c r="K239" s="11"/>
      <c r="L239" s="11"/>
      <c r="M239" s="11"/>
      <c r="AA239" s="2">
        <f t="shared" si="15"/>
        <v>0</v>
      </c>
    </row>
    <row r="240" spans="1:27" x14ac:dyDescent="0.2">
      <c r="A240" s="23"/>
      <c r="B240" s="23">
        <v>10</v>
      </c>
      <c r="C240" s="23">
        <v>1</v>
      </c>
      <c r="D240" s="23">
        <v>70</v>
      </c>
      <c r="E240" s="23" t="s">
        <v>254</v>
      </c>
      <c r="F240" s="11" t="s">
        <v>19</v>
      </c>
      <c r="G240" s="11">
        <v>45</v>
      </c>
      <c r="H240" s="17">
        <v>0</v>
      </c>
      <c r="I240" s="18"/>
      <c r="J240" s="11">
        <f t="shared" si="17"/>
        <v>0</v>
      </c>
      <c r="K240" s="11"/>
      <c r="L240" s="11"/>
      <c r="M240" s="11"/>
      <c r="AA240" s="2">
        <f t="shared" si="15"/>
        <v>0</v>
      </c>
    </row>
    <row r="241" spans="1:27" x14ac:dyDescent="0.2">
      <c r="A241" s="23"/>
      <c r="B241" s="23">
        <v>10</v>
      </c>
      <c r="C241" s="23">
        <v>1</v>
      </c>
      <c r="D241" s="23">
        <v>80</v>
      </c>
      <c r="E241" s="23" t="s">
        <v>255</v>
      </c>
      <c r="F241" s="11" t="s">
        <v>19</v>
      </c>
      <c r="G241" s="11">
        <v>300</v>
      </c>
      <c r="H241" s="17">
        <v>0</v>
      </c>
      <c r="I241" s="18"/>
      <c r="J241" s="11">
        <f t="shared" si="17"/>
        <v>0</v>
      </c>
      <c r="K241" s="11"/>
      <c r="L241" s="11"/>
      <c r="M241" s="11"/>
      <c r="AA241" s="2">
        <f t="shared" si="15"/>
        <v>0</v>
      </c>
    </row>
    <row r="242" spans="1:27" x14ac:dyDescent="0.2">
      <c r="A242" s="23"/>
      <c r="B242" s="23">
        <v>10</v>
      </c>
      <c r="C242" s="23">
        <v>1</v>
      </c>
      <c r="D242" s="23">
        <v>90</v>
      </c>
      <c r="E242" s="23" t="s">
        <v>256</v>
      </c>
      <c r="F242" s="11" t="s">
        <v>22</v>
      </c>
      <c r="G242" s="11">
        <v>25</v>
      </c>
      <c r="H242" s="17">
        <v>0</v>
      </c>
      <c r="I242" s="18"/>
      <c r="J242" s="11">
        <f t="shared" si="17"/>
        <v>0</v>
      </c>
      <c r="K242" s="11"/>
      <c r="L242" s="11"/>
      <c r="M242" s="11"/>
      <c r="AA242" s="2">
        <f t="shared" si="15"/>
        <v>0</v>
      </c>
    </row>
    <row r="243" spans="1:27" ht="42.75" x14ac:dyDescent="0.2">
      <c r="A243" s="23"/>
      <c r="B243" s="23">
        <v>10</v>
      </c>
      <c r="C243" s="23">
        <v>1</v>
      </c>
      <c r="D243" s="23">
        <v>100</v>
      </c>
      <c r="E243" s="23" t="s">
        <v>257</v>
      </c>
      <c r="F243" s="11" t="s">
        <v>22</v>
      </c>
      <c r="G243" s="11">
        <v>130</v>
      </c>
      <c r="H243" s="17">
        <v>0</v>
      </c>
      <c r="I243" s="18"/>
      <c r="J243" s="11">
        <f t="shared" si="17"/>
        <v>0</v>
      </c>
      <c r="K243" s="11"/>
      <c r="L243" s="11"/>
      <c r="M243" s="11"/>
      <c r="AA243" s="2">
        <f t="shared" si="15"/>
        <v>0</v>
      </c>
    </row>
    <row r="244" spans="1:27" ht="28.5" x14ac:dyDescent="0.2">
      <c r="A244" s="23"/>
      <c r="B244" s="23">
        <v>10</v>
      </c>
      <c r="C244" s="23">
        <v>1</v>
      </c>
      <c r="D244" s="23">
        <v>110</v>
      </c>
      <c r="E244" s="23" t="s">
        <v>258</v>
      </c>
      <c r="F244" s="11" t="s">
        <v>22</v>
      </c>
      <c r="G244" s="11">
        <v>6</v>
      </c>
      <c r="H244" s="17">
        <v>0</v>
      </c>
      <c r="I244" s="18"/>
      <c r="J244" s="11">
        <f t="shared" si="17"/>
        <v>0</v>
      </c>
      <c r="K244" s="11"/>
      <c r="L244" s="11"/>
      <c r="M244" s="11"/>
      <c r="AA244" s="2">
        <f t="shared" si="15"/>
        <v>0</v>
      </c>
    </row>
    <row r="245" spans="1:27" ht="28.5" x14ac:dyDescent="0.2">
      <c r="A245" s="23"/>
      <c r="B245" s="23">
        <v>10</v>
      </c>
      <c r="C245" s="23">
        <v>1</v>
      </c>
      <c r="D245" s="23">
        <v>120</v>
      </c>
      <c r="E245" s="23" t="s">
        <v>259</v>
      </c>
      <c r="F245" s="11" t="s">
        <v>19</v>
      </c>
      <c r="G245" s="11">
        <v>10</v>
      </c>
      <c r="H245" s="17">
        <v>0</v>
      </c>
      <c r="I245" s="18"/>
      <c r="J245" s="11">
        <f t="shared" si="17"/>
        <v>0</v>
      </c>
      <c r="K245" s="11"/>
      <c r="L245" s="11"/>
      <c r="M245" s="11"/>
      <c r="AA245" s="2">
        <f t="shared" si="15"/>
        <v>0</v>
      </c>
    </row>
    <row r="246" spans="1:27" x14ac:dyDescent="0.2">
      <c r="A246" s="23"/>
      <c r="B246" s="23">
        <v>10</v>
      </c>
      <c r="C246" s="23">
        <v>1</v>
      </c>
      <c r="D246" s="23">
        <v>130</v>
      </c>
      <c r="E246" s="23" t="s">
        <v>260</v>
      </c>
      <c r="F246" s="11" t="s">
        <v>19</v>
      </c>
      <c r="G246" s="11">
        <v>10</v>
      </c>
      <c r="H246" s="17">
        <v>0</v>
      </c>
      <c r="I246" s="18"/>
      <c r="J246" s="11">
        <f t="shared" si="17"/>
        <v>0</v>
      </c>
      <c r="K246" s="11"/>
      <c r="L246" s="11"/>
      <c r="M246" s="11"/>
      <c r="AA246" s="2">
        <f t="shared" si="15"/>
        <v>0</v>
      </c>
    </row>
    <row r="247" spans="1:27" ht="15" x14ac:dyDescent="0.25">
      <c r="A247" s="22"/>
      <c r="B247" s="22">
        <v>11</v>
      </c>
      <c r="C247" s="22"/>
      <c r="D247" s="22"/>
      <c r="E247" s="22" t="s">
        <v>261</v>
      </c>
      <c r="F247" s="7"/>
      <c r="G247" s="7"/>
      <c r="H247" s="8"/>
      <c r="I247" s="9"/>
      <c r="J247" s="10">
        <f>SUM(K248:K250)</f>
        <v>0</v>
      </c>
      <c r="K247" s="11"/>
      <c r="L247" s="11">
        <f>SUM(K248:K250)*(100-ROUND(I247,2))/100</f>
        <v>0</v>
      </c>
      <c r="M247" s="11"/>
      <c r="AA247" s="2">
        <f t="shared" si="15"/>
        <v>0</v>
      </c>
    </row>
    <row r="248" spans="1:27" ht="15" x14ac:dyDescent="0.25">
      <c r="A248" s="4"/>
      <c r="B248" s="4">
        <v>11</v>
      </c>
      <c r="C248" s="4">
        <v>1</v>
      </c>
      <c r="D248" s="4"/>
      <c r="E248" s="4" t="s">
        <v>261</v>
      </c>
      <c r="F248" s="13"/>
      <c r="G248" s="13"/>
      <c r="H248" s="14"/>
      <c r="I248" s="15"/>
      <c r="J248" s="16">
        <f>SUM(J249:J250)</f>
        <v>0</v>
      </c>
      <c r="K248" s="11">
        <f>SUM(J249:J250)*(100-ROUND(I248,2))/100</f>
        <v>0</v>
      </c>
      <c r="L248" s="11"/>
      <c r="M248" s="11"/>
      <c r="AA248" s="2">
        <f t="shared" si="15"/>
        <v>0</v>
      </c>
    </row>
    <row r="249" spans="1:27" ht="42.75" x14ac:dyDescent="0.2">
      <c r="A249" s="23"/>
      <c r="B249" s="23">
        <v>11</v>
      </c>
      <c r="C249" s="23">
        <v>1</v>
      </c>
      <c r="D249" s="23">
        <v>10</v>
      </c>
      <c r="E249" s="23" t="s">
        <v>262</v>
      </c>
      <c r="F249" s="11"/>
      <c r="G249" s="11">
        <v>0</v>
      </c>
      <c r="H249" s="17">
        <v>0</v>
      </c>
      <c r="I249" s="18"/>
      <c r="J249" s="11">
        <f>G249*ROUND(H249,2)</f>
        <v>0</v>
      </c>
      <c r="K249" s="11"/>
      <c r="L249" s="11"/>
      <c r="M249" s="11"/>
      <c r="AA249" s="2">
        <f t="shared" si="15"/>
        <v>0</v>
      </c>
    </row>
    <row r="250" spans="1:27" ht="57" x14ac:dyDescent="0.2">
      <c r="A250" s="23"/>
      <c r="B250" s="23">
        <v>11</v>
      </c>
      <c r="C250" s="23">
        <v>1</v>
      </c>
      <c r="D250" s="23">
        <v>20</v>
      </c>
      <c r="E250" s="23" t="s">
        <v>263</v>
      </c>
      <c r="F250" s="11" t="s">
        <v>27</v>
      </c>
      <c r="G250" s="11">
        <v>1</v>
      </c>
      <c r="H250" s="17">
        <v>0</v>
      </c>
      <c r="I250" s="18"/>
      <c r="J250" s="11">
        <f>G250*ROUND(H250,2)</f>
        <v>0</v>
      </c>
      <c r="K250" s="11"/>
      <c r="L250" s="11"/>
      <c r="M250" s="11"/>
      <c r="AA250" s="2">
        <f t="shared" si="15"/>
        <v>0</v>
      </c>
    </row>
    <row r="251" spans="1:27" ht="15" x14ac:dyDescent="0.25">
      <c r="A251" s="22"/>
      <c r="B251" s="22">
        <v>12</v>
      </c>
      <c r="C251" s="22"/>
      <c r="D251" s="22"/>
      <c r="E251" s="22" t="s">
        <v>264</v>
      </c>
      <c r="F251" s="7"/>
      <c r="G251" s="7"/>
      <c r="H251" s="8"/>
      <c r="I251" s="9"/>
      <c r="J251" s="10">
        <f>SUM(K252:K259)</f>
        <v>0</v>
      </c>
      <c r="K251" s="11"/>
      <c r="L251" s="11">
        <f>SUM(K252:K259)*(100-ROUND(I251,2))/100</f>
        <v>0</v>
      </c>
      <c r="M251" s="11"/>
      <c r="AA251" s="2">
        <f t="shared" si="15"/>
        <v>0</v>
      </c>
    </row>
    <row r="252" spans="1:27" ht="15" x14ac:dyDescent="0.25">
      <c r="A252" s="4"/>
      <c r="B252" s="4">
        <v>12</v>
      </c>
      <c r="C252" s="4">
        <v>1</v>
      </c>
      <c r="D252" s="4"/>
      <c r="E252" s="4" t="s">
        <v>264</v>
      </c>
      <c r="F252" s="13"/>
      <c r="G252" s="13"/>
      <c r="H252" s="14"/>
      <c r="I252" s="15"/>
      <c r="J252" s="16">
        <f>SUM(J253:J259)</f>
        <v>0</v>
      </c>
      <c r="K252" s="11">
        <f>SUM(J253:J259)*(100-ROUND(I252,2))/100</f>
        <v>0</v>
      </c>
      <c r="L252" s="11"/>
      <c r="M252" s="11"/>
      <c r="AA252" s="2">
        <f t="shared" si="15"/>
        <v>0</v>
      </c>
    </row>
    <row r="253" spans="1:27" ht="142.5" x14ac:dyDescent="0.2">
      <c r="A253" s="23"/>
      <c r="B253" s="23">
        <v>12</v>
      </c>
      <c r="C253" s="23">
        <v>1</v>
      </c>
      <c r="D253" s="23">
        <v>10</v>
      </c>
      <c r="E253" s="23" t="s">
        <v>265</v>
      </c>
      <c r="F253" s="11"/>
      <c r="G253" s="11">
        <v>0</v>
      </c>
      <c r="H253" s="17">
        <v>0</v>
      </c>
      <c r="I253" s="18"/>
      <c r="J253" s="11">
        <f t="shared" ref="J253:J259" si="18">G253*ROUND(H253,2)</f>
        <v>0</v>
      </c>
      <c r="K253" s="11"/>
      <c r="L253" s="11"/>
      <c r="M253" s="11"/>
      <c r="AA253" s="2">
        <f t="shared" si="15"/>
        <v>0</v>
      </c>
    </row>
    <row r="254" spans="1:27" ht="42.75" x14ac:dyDescent="0.2">
      <c r="A254" s="23"/>
      <c r="B254" s="23">
        <v>12</v>
      </c>
      <c r="C254" s="23">
        <v>1</v>
      </c>
      <c r="D254" s="23">
        <v>20</v>
      </c>
      <c r="E254" s="23" t="s">
        <v>266</v>
      </c>
      <c r="F254" s="11"/>
      <c r="G254" s="11">
        <v>0</v>
      </c>
      <c r="H254" s="17">
        <v>0</v>
      </c>
      <c r="I254" s="18"/>
      <c r="J254" s="11">
        <f t="shared" si="18"/>
        <v>0</v>
      </c>
      <c r="K254" s="11"/>
      <c r="L254" s="11"/>
      <c r="M254" s="11"/>
      <c r="AA254" s="2">
        <f t="shared" si="15"/>
        <v>0</v>
      </c>
    </row>
    <row r="255" spans="1:27" x14ac:dyDescent="0.2">
      <c r="A255" s="23"/>
      <c r="B255" s="23">
        <v>12</v>
      </c>
      <c r="C255" s="23">
        <v>1</v>
      </c>
      <c r="D255" s="23">
        <v>30</v>
      </c>
      <c r="E255" s="23" t="s">
        <v>267</v>
      </c>
      <c r="F255" s="11"/>
      <c r="G255" s="11">
        <v>0</v>
      </c>
      <c r="H255" s="17">
        <v>0</v>
      </c>
      <c r="I255" s="18"/>
      <c r="J255" s="11">
        <f t="shared" si="18"/>
        <v>0</v>
      </c>
      <c r="K255" s="11"/>
      <c r="L255" s="11"/>
      <c r="M255" s="11"/>
      <c r="AA255" s="2">
        <f t="shared" si="15"/>
        <v>0</v>
      </c>
    </row>
    <row r="256" spans="1:27" ht="42.75" x14ac:dyDescent="0.2">
      <c r="A256" s="23"/>
      <c r="B256" s="23">
        <v>12</v>
      </c>
      <c r="C256" s="23">
        <v>1</v>
      </c>
      <c r="D256" s="23">
        <v>40</v>
      </c>
      <c r="E256" s="23" t="s">
        <v>268</v>
      </c>
      <c r="F256" s="11"/>
      <c r="G256" s="11">
        <v>0</v>
      </c>
      <c r="H256" s="17">
        <v>0</v>
      </c>
      <c r="I256" s="18"/>
      <c r="J256" s="11">
        <f t="shared" si="18"/>
        <v>0</v>
      </c>
      <c r="K256" s="11"/>
      <c r="L256" s="11"/>
      <c r="M256" s="11"/>
      <c r="AA256" s="2">
        <f t="shared" si="15"/>
        <v>0</v>
      </c>
    </row>
    <row r="257" spans="1:27" ht="42.75" x14ac:dyDescent="0.2">
      <c r="A257" s="23"/>
      <c r="B257" s="23">
        <v>12</v>
      </c>
      <c r="C257" s="23">
        <v>1</v>
      </c>
      <c r="D257" s="23">
        <v>50</v>
      </c>
      <c r="E257" s="23" t="s">
        <v>269</v>
      </c>
      <c r="F257" s="11" t="s">
        <v>27</v>
      </c>
      <c r="G257" s="11">
        <v>1</v>
      </c>
      <c r="H257" s="17">
        <v>0</v>
      </c>
      <c r="I257" s="18"/>
      <c r="J257" s="11">
        <f t="shared" si="18"/>
        <v>0</v>
      </c>
      <c r="K257" s="11"/>
      <c r="L257" s="11"/>
      <c r="M257" s="11"/>
      <c r="AA257" s="2">
        <f t="shared" si="15"/>
        <v>0</v>
      </c>
    </row>
    <row r="258" spans="1:27" ht="42.75" x14ac:dyDescent="0.2">
      <c r="A258" s="23"/>
      <c r="B258" s="23">
        <v>12</v>
      </c>
      <c r="C258" s="23">
        <v>1</v>
      </c>
      <c r="D258" s="23">
        <v>60</v>
      </c>
      <c r="E258" s="23" t="s">
        <v>270</v>
      </c>
      <c r="F258" s="11" t="s">
        <v>27</v>
      </c>
      <c r="G258" s="11">
        <v>1</v>
      </c>
      <c r="H258" s="17">
        <v>0</v>
      </c>
      <c r="I258" s="18"/>
      <c r="J258" s="11">
        <f t="shared" si="18"/>
        <v>0</v>
      </c>
      <c r="K258" s="11"/>
      <c r="L258" s="11"/>
      <c r="M258" s="11"/>
      <c r="AA258" s="2">
        <f t="shared" ref="AA258:AA321" si="19">H258*D258*C258*B258+I258*(D258+C258+B258+A258+1)</f>
        <v>0</v>
      </c>
    </row>
    <row r="259" spans="1:27" ht="28.5" x14ac:dyDescent="0.2">
      <c r="A259" s="23"/>
      <c r="B259" s="23">
        <v>12</v>
      </c>
      <c r="C259" s="23">
        <v>1</v>
      </c>
      <c r="D259" s="23">
        <v>70</v>
      </c>
      <c r="E259" s="23" t="s">
        <v>271</v>
      </c>
      <c r="F259" s="11" t="s">
        <v>27</v>
      </c>
      <c r="G259" s="11">
        <v>1</v>
      </c>
      <c r="H259" s="17">
        <v>0</v>
      </c>
      <c r="I259" s="18"/>
      <c r="J259" s="11">
        <f t="shared" si="18"/>
        <v>0</v>
      </c>
      <c r="K259" s="11"/>
      <c r="L259" s="11"/>
      <c r="M259" s="11"/>
      <c r="AA259" s="2">
        <f t="shared" si="19"/>
        <v>0</v>
      </c>
    </row>
    <row r="260" spans="1:27" ht="15" x14ac:dyDescent="0.25">
      <c r="A260" s="22"/>
      <c r="B260" s="22">
        <v>15</v>
      </c>
      <c r="C260" s="22"/>
      <c r="D260" s="22"/>
      <c r="E260" s="22" t="s">
        <v>272</v>
      </c>
      <c r="F260" s="7"/>
      <c r="G260" s="7"/>
      <c r="H260" s="8"/>
      <c r="I260" s="9"/>
      <c r="J260" s="10">
        <f>SUM(K261:K297)</f>
        <v>0</v>
      </c>
      <c r="K260" s="11"/>
      <c r="L260" s="11">
        <f>SUM(K261:K297)*(100-ROUND(I260,2))/100</f>
        <v>0</v>
      </c>
      <c r="M260" s="11"/>
      <c r="AA260" s="2">
        <f t="shared" si="19"/>
        <v>0</v>
      </c>
    </row>
    <row r="261" spans="1:27" x14ac:dyDescent="0.2">
      <c r="A261" s="23"/>
      <c r="B261" s="23">
        <v>15</v>
      </c>
      <c r="C261" s="23"/>
      <c r="D261" s="23">
        <v>1</v>
      </c>
      <c r="E261" s="23" t="s">
        <v>273</v>
      </c>
      <c r="F261" s="11"/>
      <c r="G261" s="11">
        <v>0</v>
      </c>
      <c r="H261" s="17">
        <v>0</v>
      </c>
      <c r="I261" s="18"/>
      <c r="J261" s="11">
        <f>G261*ROUND(H261,2)</f>
        <v>0</v>
      </c>
      <c r="K261" s="11"/>
      <c r="L261" s="11"/>
      <c r="M261" s="11"/>
      <c r="AA261" s="2">
        <f t="shared" si="19"/>
        <v>0</v>
      </c>
    </row>
    <row r="262" spans="1:27" x14ac:dyDescent="0.2">
      <c r="A262" s="23"/>
      <c r="B262" s="23">
        <v>15</v>
      </c>
      <c r="C262" s="23"/>
      <c r="D262" s="23">
        <v>10</v>
      </c>
      <c r="E262" s="23" t="s">
        <v>274</v>
      </c>
      <c r="F262" s="11"/>
      <c r="G262" s="11">
        <v>0</v>
      </c>
      <c r="H262" s="17">
        <v>0</v>
      </c>
      <c r="I262" s="18"/>
      <c r="J262" s="11">
        <f>G262*ROUND(H262,2)</f>
        <v>0</v>
      </c>
      <c r="K262" s="11"/>
      <c r="L262" s="11"/>
      <c r="M262" s="11"/>
      <c r="AA262" s="2">
        <f t="shared" si="19"/>
        <v>0</v>
      </c>
    </row>
    <row r="263" spans="1:27" x14ac:dyDescent="0.2">
      <c r="A263" s="23"/>
      <c r="B263" s="23">
        <v>15</v>
      </c>
      <c r="C263" s="23"/>
      <c r="D263" s="23">
        <v>20</v>
      </c>
      <c r="E263" s="23" t="s">
        <v>275</v>
      </c>
      <c r="F263" s="11"/>
      <c r="G263" s="11">
        <v>0</v>
      </c>
      <c r="H263" s="17">
        <v>0</v>
      </c>
      <c r="I263" s="18"/>
      <c r="J263" s="11">
        <f>G263*ROUND(H263,2)</f>
        <v>0</v>
      </c>
      <c r="K263" s="11"/>
      <c r="L263" s="11"/>
      <c r="M263" s="11"/>
      <c r="AA263" s="2">
        <f t="shared" si="19"/>
        <v>0</v>
      </c>
    </row>
    <row r="264" spans="1:27" ht="28.5" x14ac:dyDescent="0.2">
      <c r="A264" s="23"/>
      <c r="B264" s="23">
        <v>15</v>
      </c>
      <c r="C264" s="23"/>
      <c r="D264" s="23">
        <v>30</v>
      </c>
      <c r="E264" s="23" t="s">
        <v>276</v>
      </c>
      <c r="F264" s="11"/>
      <c r="G264" s="11">
        <v>0</v>
      </c>
      <c r="H264" s="17">
        <v>0</v>
      </c>
      <c r="I264" s="18"/>
      <c r="J264" s="11">
        <f>G264*ROUND(H264,2)</f>
        <v>0</v>
      </c>
      <c r="K264" s="11"/>
      <c r="L264" s="11"/>
      <c r="M264" s="11"/>
      <c r="AA264" s="2">
        <f t="shared" si="19"/>
        <v>0</v>
      </c>
    </row>
    <row r="265" spans="1:27" ht="28.5" x14ac:dyDescent="0.2">
      <c r="A265" s="23"/>
      <c r="B265" s="23">
        <v>15</v>
      </c>
      <c r="C265" s="23"/>
      <c r="D265" s="23">
        <v>40</v>
      </c>
      <c r="E265" s="23" t="s">
        <v>277</v>
      </c>
      <c r="F265" s="11"/>
      <c r="G265" s="11">
        <v>0</v>
      </c>
      <c r="H265" s="17">
        <v>0</v>
      </c>
      <c r="I265" s="18"/>
      <c r="J265" s="11">
        <f>G265*ROUND(H265,2)</f>
        <v>0</v>
      </c>
      <c r="K265" s="11"/>
      <c r="L265" s="11"/>
      <c r="M265" s="11"/>
      <c r="AA265" s="2">
        <f t="shared" si="19"/>
        <v>0</v>
      </c>
    </row>
    <row r="266" spans="1:27" ht="15" x14ac:dyDescent="0.25">
      <c r="A266" s="4"/>
      <c r="B266" s="4">
        <v>15</v>
      </c>
      <c r="C266" s="4">
        <v>1</v>
      </c>
      <c r="D266" s="4"/>
      <c r="E266" s="4" t="s">
        <v>278</v>
      </c>
      <c r="F266" s="13"/>
      <c r="G266" s="13"/>
      <c r="H266" s="14"/>
      <c r="I266" s="15"/>
      <c r="J266" s="16">
        <f>SUM(J267:J280)</f>
        <v>0</v>
      </c>
      <c r="K266" s="11">
        <f>SUM(J267:J280)*(100-ROUND(I266,2))/100</f>
        <v>0</v>
      </c>
      <c r="L266" s="11"/>
      <c r="M266" s="11"/>
      <c r="AA266" s="2">
        <f t="shared" si="19"/>
        <v>0</v>
      </c>
    </row>
    <row r="267" spans="1:27" ht="42.75" x14ac:dyDescent="0.2">
      <c r="A267" s="23"/>
      <c r="B267" s="23">
        <v>15</v>
      </c>
      <c r="C267" s="23">
        <v>1</v>
      </c>
      <c r="D267" s="23">
        <v>10</v>
      </c>
      <c r="E267" s="23" t="s">
        <v>279</v>
      </c>
      <c r="F267" s="11" t="s">
        <v>27</v>
      </c>
      <c r="G267" s="11">
        <v>1</v>
      </c>
      <c r="H267" s="17">
        <v>0</v>
      </c>
      <c r="I267" s="18"/>
      <c r="J267" s="11">
        <f t="shared" ref="J267:J280" si="20">G267*ROUND(H267,2)</f>
        <v>0</v>
      </c>
      <c r="K267" s="11"/>
      <c r="L267" s="11"/>
      <c r="M267" s="11"/>
      <c r="AA267" s="2">
        <f t="shared" si="19"/>
        <v>0</v>
      </c>
    </row>
    <row r="268" spans="1:27" ht="42.75" x14ac:dyDescent="0.2">
      <c r="A268" s="23"/>
      <c r="B268" s="23">
        <v>15</v>
      </c>
      <c r="C268" s="23">
        <v>1</v>
      </c>
      <c r="D268" s="23">
        <v>20</v>
      </c>
      <c r="E268" s="23" t="s">
        <v>280</v>
      </c>
      <c r="F268" s="11" t="s">
        <v>27</v>
      </c>
      <c r="G268" s="11">
        <v>1</v>
      </c>
      <c r="H268" s="17">
        <v>0</v>
      </c>
      <c r="I268" s="18"/>
      <c r="J268" s="11">
        <f t="shared" si="20"/>
        <v>0</v>
      </c>
      <c r="K268" s="11"/>
      <c r="L268" s="11"/>
      <c r="M268" s="11"/>
      <c r="AA268" s="2">
        <f t="shared" si="19"/>
        <v>0</v>
      </c>
    </row>
    <row r="269" spans="1:27" ht="42.75" x14ac:dyDescent="0.2">
      <c r="A269" s="23"/>
      <c r="B269" s="23">
        <v>15</v>
      </c>
      <c r="C269" s="23">
        <v>1</v>
      </c>
      <c r="D269" s="23">
        <v>30</v>
      </c>
      <c r="E269" s="23" t="s">
        <v>281</v>
      </c>
      <c r="F269" s="11" t="s">
        <v>27</v>
      </c>
      <c r="G269" s="11">
        <v>2</v>
      </c>
      <c r="H269" s="17">
        <v>0</v>
      </c>
      <c r="I269" s="18"/>
      <c r="J269" s="11">
        <f t="shared" si="20"/>
        <v>0</v>
      </c>
      <c r="K269" s="11"/>
      <c r="L269" s="11"/>
      <c r="M269" s="11"/>
      <c r="AA269" s="2">
        <f t="shared" si="19"/>
        <v>0</v>
      </c>
    </row>
    <row r="270" spans="1:27" ht="42.75" x14ac:dyDescent="0.2">
      <c r="A270" s="23"/>
      <c r="B270" s="23">
        <v>15</v>
      </c>
      <c r="C270" s="23">
        <v>1</v>
      </c>
      <c r="D270" s="23">
        <v>40</v>
      </c>
      <c r="E270" s="23" t="s">
        <v>282</v>
      </c>
      <c r="F270" s="11" t="s">
        <v>27</v>
      </c>
      <c r="G270" s="11">
        <v>2</v>
      </c>
      <c r="H270" s="17">
        <v>0</v>
      </c>
      <c r="I270" s="18"/>
      <c r="J270" s="11">
        <f t="shared" si="20"/>
        <v>0</v>
      </c>
      <c r="K270" s="11"/>
      <c r="L270" s="11"/>
      <c r="M270" s="11"/>
      <c r="AA270" s="2">
        <f t="shared" si="19"/>
        <v>0</v>
      </c>
    </row>
    <row r="271" spans="1:27" ht="42.75" x14ac:dyDescent="0.2">
      <c r="A271" s="23"/>
      <c r="B271" s="23">
        <v>15</v>
      </c>
      <c r="C271" s="23">
        <v>1</v>
      </c>
      <c r="D271" s="23">
        <v>50</v>
      </c>
      <c r="E271" s="23" t="s">
        <v>283</v>
      </c>
      <c r="F271" s="11" t="s">
        <v>27</v>
      </c>
      <c r="G271" s="11">
        <v>2</v>
      </c>
      <c r="H271" s="17">
        <v>0</v>
      </c>
      <c r="I271" s="18"/>
      <c r="J271" s="11">
        <f t="shared" si="20"/>
        <v>0</v>
      </c>
      <c r="K271" s="11"/>
      <c r="L271" s="11"/>
      <c r="M271" s="11"/>
      <c r="AA271" s="2">
        <f t="shared" si="19"/>
        <v>0</v>
      </c>
    </row>
    <row r="272" spans="1:27" ht="42.75" x14ac:dyDescent="0.2">
      <c r="A272" s="23"/>
      <c r="B272" s="23">
        <v>15</v>
      </c>
      <c r="C272" s="23">
        <v>1</v>
      </c>
      <c r="D272" s="23">
        <v>60</v>
      </c>
      <c r="E272" s="23" t="s">
        <v>284</v>
      </c>
      <c r="F272" s="11" t="s">
        <v>27</v>
      </c>
      <c r="G272" s="11">
        <v>5</v>
      </c>
      <c r="H272" s="17">
        <v>0</v>
      </c>
      <c r="I272" s="18"/>
      <c r="J272" s="11">
        <f t="shared" si="20"/>
        <v>0</v>
      </c>
      <c r="K272" s="11"/>
      <c r="L272" s="11"/>
      <c r="M272" s="11"/>
      <c r="AA272" s="2">
        <f t="shared" si="19"/>
        <v>0</v>
      </c>
    </row>
    <row r="273" spans="1:27" ht="42.75" x14ac:dyDescent="0.2">
      <c r="A273" s="23"/>
      <c r="B273" s="23">
        <v>15</v>
      </c>
      <c r="C273" s="23">
        <v>1</v>
      </c>
      <c r="D273" s="23">
        <v>70</v>
      </c>
      <c r="E273" s="23" t="s">
        <v>285</v>
      </c>
      <c r="F273" s="11" t="s">
        <v>27</v>
      </c>
      <c r="G273" s="11">
        <v>11</v>
      </c>
      <c r="H273" s="17">
        <v>0</v>
      </c>
      <c r="I273" s="18"/>
      <c r="J273" s="11">
        <f t="shared" si="20"/>
        <v>0</v>
      </c>
      <c r="K273" s="11"/>
      <c r="L273" s="11"/>
      <c r="M273" s="11"/>
      <c r="AA273" s="2">
        <f t="shared" si="19"/>
        <v>0</v>
      </c>
    </row>
    <row r="274" spans="1:27" ht="42.75" x14ac:dyDescent="0.2">
      <c r="A274" s="23"/>
      <c r="B274" s="23">
        <v>15</v>
      </c>
      <c r="C274" s="23">
        <v>1</v>
      </c>
      <c r="D274" s="23">
        <v>80</v>
      </c>
      <c r="E274" s="23" t="s">
        <v>286</v>
      </c>
      <c r="F274" s="11" t="s">
        <v>27</v>
      </c>
      <c r="G274" s="11">
        <v>3</v>
      </c>
      <c r="H274" s="17">
        <v>0</v>
      </c>
      <c r="I274" s="18"/>
      <c r="J274" s="11">
        <f t="shared" si="20"/>
        <v>0</v>
      </c>
      <c r="K274" s="11"/>
      <c r="L274" s="11"/>
      <c r="M274" s="11"/>
      <c r="AA274" s="2">
        <f t="shared" si="19"/>
        <v>0</v>
      </c>
    </row>
    <row r="275" spans="1:27" ht="42.75" x14ac:dyDescent="0.2">
      <c r="A275" s="23"/>
      <c r="B275" s="23">
        <v>15</v>
      </c>
      <c r="C275" s="23">
        <v>1</v>
      </c>
      <c r="D275" s="23">
        <v>90</v>
      </c>
      <c r="E275" s="23" t="s">
        <v>287</v>
      </c>
      <c r="F275" s="11" t="s">
        <v>27</v>
      </c>
      <c r="G275" s="11">
        <v>2</v>
      </c>
      <c r="H275" s="17">
        <v>0</v>
      </c>
      <c r="I275" s="18"/>
      <c r="J275" s="11">
        <f t="shared" si="20"/>
        <v>0</v>
      </c>
      <c r="K275" s="11"/>
      <c r="L275" s="11"/>
      <c r="M275" s="11"/>
      <c r="AA275" s="2">
        <f t="shared" si="19"/>
        <v>0</v>
      </c>
    </row>
    <row r="276" spans="1:27" x14ac:dyDescent="0.2">
      <c r="A276" s="23"/>
      <c r="B276" s="23">
        <v>15</v>
      </c>
      <c r="C276" s="23">
        <v>1</v>
      </c>
      <c r="D276" s="23">
        <v>100</v>
      </c>
      <c r="E276" s="23" t="s">
        <v>288</v>
      </c>
      <c r="F276" s="11" t="s">
        <v>27</v>
      </c>
      <c r="G276" s="11">
        <v>2</v>
      </c>
      <c r="H276" s="17">
        <v>0</v>
      </c>
      <c r="I276" s="18"/>
      <c r="J276" s="11">
        <f t="shared" si="20"/>
        <v>0</v>
      </c>
      <c r="K276" s="11"/>
      <c r="L276" s="11"/>
      <c r="M276" s="11"/>
      <c r="AA276" s="2">
        <f t="shared" si="19"/>
        <v>0</v>
      </c>
    </row>
    <row r="277" spans="1:27" ht="85.5" x14ac:dyDescent="0.2">
      <c r="A277" s="23"/>
      <c r="B277" s="23">
        <v>15</v>
      </c>
      <c r="C277" s="23">
        <v>1</v>
      </c>
      <c r="D277" s="23">
        <v>110</v>
      </c>
      <c r="E277" s="23" t="s">
        <v>289</v>
      </c>
      <c r="F277" s="11" t="s">
        <v>27</v>
      </c>
      <c r="G277" s="11">
        <v>1</v>
      </c>
      <c r="H277" s="17">
        <v>0</v>
      </c>
      <c r="I277" s="18"/>
      <c r="J277" s="11">
        <f t="shared" si="20"/>
        <v>0</v>
      </c>
      <c r="K277" s="11"/>
      <c r="L277" s="11"/>
      <c r="M277" s="11"/>
      <c r="AA277" s="2">
        <f t="shared" si="19"/>
        <v>0</v>
      </c>
    </row>
    <row r="278" spans="1:27" ht="71.25" x14ac:dyDescent="0.2">
      <c r="A278" s="23"/>
      <c r="B278" s="23">
        <v>15</v>
      </c>
      <c r="C278" s="23">
        <v>1</v>
      </c>
      <c r="D278" s="23">
        <v>120</v>
      </c>
      <c r="E278" s="23" t="s">
        <v>290</v>
      </c>
      <c r="F278" s="11" t="s">
        <v>27</v>
      </c>
      <c r="G278" s="11">
        <v>1</v>
      </c>
      <c r="H278" s="17">
        <v>0</v>
      </c>
      <c r="I278" s="18"/>
      <c r="J278" s="11">
        <f t="shared" si="20"/>
        <v>0</v>
      </c>
      <c r="K278" s="11"/>
      <c r="L278" s="11"/>
      <c r="M278" s="11"/>
      <c r="AA278" s="2">
        <f t="shared" si="19"/>
        <v>0</v>
      </c>
    </row>
    <row r="279" spans="1:27" ht="28.5" x14ac:dyDescent="0.2">
      <c r="A279" s="23"/>
      <c r="B279" s="23">
        <v>15</v>
      </c>
      <c r="C279" s="23">
        <v>1</v>
      </c>
      <c r="D279" s="23">
        <v>130</v>
      </c>
      <c r="E279" s="23" t="s">
        <v>291</v>
      </c>
      <c r="F279" s="11" t="s">
        <v>27</v>
      </c>
      <c r="G279" s="11">
        <v>1</v>
      </c>
      <c r="H279" s="17">
        <v>0</v>
      </c>
      <c r="I279" s="18"/>
      <c r="J279" s="11">
        <f t="shared" si="20"/>
        <v>0</v>
      </c>
      <c r="K279" s="11"/>
      <c r="L279" s="11"/>
      <c r="M279" s="11"/>
      <c r="AA279" s="2">
        <f t="shared" si="19"/>
        <v>0</v>
      </c>
    </row>
    <row r="280" spans="1:27" ht="28.5" x14ac:dyDescent="0.2">
      <c r="A280" s="23"/>
      <c r="B280" s="23">
        <v>15</v>
      </c>
      <c r="C280" s="23">
        <v>1</v>
      </c>
      <c r="D280" s="23">
        <v>140</v>
      </c>
      <c r="E280" s="23" t="s">
        <v>292</v>
      </c>
      <c r="F280" s="11" t="s">
        <v>27</v>
      </c>
      <c r="G280" s="11">
        <v>25</v>
      </c>
      <c r="H280" s="17">
        <v>0</v>
      </c>
      <c r="I280" s="18"/>
      <c r="J280" s="11">
        <f t="shared" si="20"/>
        <v>0</v>
      </c>
      <c r="K280" s="11"/>
      <c r="L280" s="11"/>
      <c r="M280" s="11"/>
      <c r="AA280" s="2">
        <f t="shared" si="19"/>
        <v>0</v>
      </c>
    </row>
    <row r="281" spans="1:27" ht="15" x14ac:dyDescent="0.25">
      <c r="A281" s="4"/>
      <c r="B281" s="4">
        <v>15</v>
      </c>
      <c r="C281" s="4">
        <v>2</v>
      </c>
      <c r="D281" s="4"/>
      <c r="E281" s="4" t="s">
        <v>293</v>
      </c>
      <c r="F281" s="13"/>
      <c r="G281" s="13"/>
      <c r="H281" s="14"/>
      <c r="I281" s="15"/>
      <c r="J281" s="16">
        <f>SUM(J282:J284)</f>
        <v>0</v>
      </c>
      <c r="K281" s="11">
        <f>SUM(J282:J284)*(100-ROUND(I281,2))/100</f>
        <v>0</v>
      </c>
      <c r="L281" s="11"/>
      <c r="M281" s="11"/>
      <c r="AA281" s="2">
        <f t="shared" si="19"/>
        <v>0</v>
      </c>
    </row>
    <row r="282" spans="1:27" ht="42.75" x14ac:dyDescent="0.2">
      <c r="A282" s="23"/>
      <c r="B282" s="23">
        <v>15</v>
      </c>
      <c r="C282" s="23">
        <v>2</v>
      </c>
      <c r="D282" s="23">
        <v>10</v>
      </c>
      <c r="E282" s="23" t="s">
        <v>294</v>
      </c>
      <c r="F282" s="11" t="s">
        <v>27</v>
      </c>
      <c r="G282" s="11">
        <v>1</v>
      </c>
      <c r="H282" s="17">
        <v>0</v>
      </c>
      <c r="I282" s="18"/>
      <c r="J282" s="11">
        <f>G282*ROUND(H282,2)</f>
        <v>0</v>
      </c>
      <c r="K282" s="11"/>
      <c r="L282" s="11"/>
      <c r="M282" s="11"/>
      <c r="AA282" s="2">
        <f t="shared" si="19"/>
        <v>0</v>
      </c>
    </row>
    <row r="283" spans="1:27" ht="42.75" x14ac:dyDescent="0.2">
      <c r="A283" s="23"/>
      <c r="B283" s="23">
        <v>15</v>
      </c>
      <c r="C283" s="23">
        <v>2</v>
      </c>
      <c r="D283" s="23">
        <v>20</v>
      </c>
      <c r="E283" s="23" t="s">
        <v>295</v>
      </c>
      <c r="F283" s="11" t="s">
        <v>27</v>
      </c>
      <c r="G283" s="11">
        <v>1</v>
      </c>
      <c r="H283" s="17">
        <v>0</v>
      </c>
      <c r="I283" s="18"/>
      <c r="J283" s="11">
        <f>G283*ROUND(H283,2)</f>
        <v>0</v>
      </c>
      <c r="K283" s="11"/>
      <c r="L283" s="11"/>
      <c r="M283" s="11"/>
      <c r="AA283" s="2">
        <f t="shared" si="19"/>
        <v>0</v>
      </c>
    </row>
    <row r="284" spans="1:27" ht="42.75" x14ac:dyDescent="0.2">
      <c r="A284" s="23"/>
      <c r="B284" s="23">
        <v>15</v>
      </c>
      <c r="C284" s="23">
        <v>2</v>
      </c>
      <c r="D284" s="23">
        <v>30</v>
      </c>
      <c r="E284" s="23" t="s">
        <v>296</v>
      </c>
      <c r="F284" s="11" t="s">
        <v>27</v>
      </c>
      <c r="G284" s="11">
        <v>4</v>
      </c>
      <c r="H284" s="17">
        <v>0</v>
      </c>
      <c r="I284" s="18"/>
      <c r="J284" s="11">
        <f>G284*ROUND(H284,2)</f>
        <v>0</v>
      </c>
      <c r="K284" s="11"/>
      <c r="L284" s="11"/>
      <c r="M284" s="11"/>
      <c r="AA284" s="2">
        <f t="shared" si="19"/>
        <v>0</v>
      </c>
    </row>
    <row r="285" spans="1:27" ht="15" x14ac:dyDescent="0.25">
      <c r="A285" s="4"/>
      <c r="B285" s="4">
        <v>15</v>
      </c>
      <c r="C285" s="4">
        <v>3</v>
      </c>
      <c r="D285" s="4"/>
      <c r="E285" s="4" t="s">
        <v>297</v>
      </c>
      <c r="F285" s="13"/>
      <c r="G285" s="13"/>
      <c r="H285" s="14"/>
      <c r="I285" s="15"/>
      <c r="J285" s="16">
        <f>SUM(J286:J286)</f>
        <v>0</v>
      </c>
      <c r="K285" s="11">
        <f>SUM(J286:J286)*(100-ROUND(I285,2))/100</f>
        <v>0</v>
      </c>
      <c r="L285" s="11"/>
      <c r="M285" s="11"/>
      <c r="AA285" s="2">
        <f t="shared" si="19"/>
        <v>0</v>
      </c>
    </row>
    <row r="286" spans="1:27" ht="28.5" x14ac:dyDescent="0.2">
      <c r="A286" s="23"/>
      <c r="B286" s="23">
        <v>15</v>
      </c>
      <c r="C286" s="23">
        <v>3</v>
      </c>
      <c r="D286" s="23">
        <v>10</v>
      </c>
      <c r="E286" s="23" t="s">
        <v>298</v>
      </c>
      <c r="F286" s="11" t="s">
        <v>27</v>
      </c>
      <c r="G286" s="11">
        <v>1</v>
      </c>
      <c r="H286" s="17">
        <v>0</v>
      </c>
      <c r="I286" s="18"/>
      <c r="J286" s="11">
        <f>G286*ROUND(H286,2)</f>
        <v>0</v>
      </c>
      <c r="K286" s="11"/>
      <c r="L286" s="11"/>
      <c r="M286" s="11"/>
      <c r="AA286" s="2">
        <f t="shared" si="19"/>
        <v>0</v>
      </c>
    </row>
    <row r="287" spans="1:27" ht="15" x14ac:dyDescent="0.25">
      <c r="A287" s="4"/>
      <c r="B287" s="4">
        <v>15</v>
      </c>
      <c r="C287" s="4">
        <v>4</v>
      </c>
      <c r="D287" s="4"/>
      <c r="E287" s="4" t="s">
        <v>299</v>
      </c>
      <c r="F287" s="13"/>
      <c r="G287" s="13"/>
      <c r="H287" s="14"/>
      <c r="I287" s="15"/>
      <c r="J287" s="16">
        <f>SUM(J288:J297)</f>
        <v>0</v>
      </c>
      <c r="K287" s="11">
        <f>SUM(J288:J297)*(100-ROUND(I287,2))/100</f>
        <v>0</v>
      </c>
      <c r="L287" s="11"/>
      <c r="M287" s="11"/>
      <c r="AA287" s="2">
        <f t="shared" si="19"/>
        <v>0</v>
      </c>
    </row>
    <row r="288" spans="1:27" ht="28.5" x14ac:dyDescent="0.2">
      <c r="A288" s="23"/>
      <c r="B288" s="23">
        <v>15</v>
      </c>
      <c r="C288" s="23">
        <v>4</v>
      </c>
      <c r="D288" s="23">
        <v>10</v>
      </c>
      <c r="E288" s="23" t="s">
        <v>300</v>
      </c>
      <c r="F288" s="11" t="s">
        <v>22</v>
      </c>
      <c r="G288" s="11">
        <v>560</v>
      </c>
      <c r="H288" s="17">
        <v>0</v>
      </c>
      <c r="I288" s="18"/>
      <c r="J288" s="11">
        <f t="shared" ref="J288:J297" si="21">G288*ROUND(H288,2)</f>
        <v>0</v>
      </c>
      <c r="K288" s="11"/>
      <c r="L288" s="11"/>
      <c r="M288" s="11"/>
      <c r="AA288" s="2">
        <f t="shared" si="19"/>
        <v>0</v>
      </c>
    </row>
    <row r="289" spans="1:27" ht="28.5" x14ac:dyDescent="0.2">
      <c r="A289" s="23"/>
      <c r="B289" s="23">
        <v>15</v>
      </c>
      <c r="C289" s="23">
        <v>4</v>
      </c>
      <c r="D289" s="23">
        <v>20</v>
      </c>
      <c r="E289" s="23" t="s">
        <v>301</v>
      </c>
      <c r="F289" s="11" t="s">
        <v>22</v>
      </c>
      <c r="G289" s="11">
        <v>80</v>
      </c>
      <c r="H289" s="17">
        <v>0</v>
      </c>
      <c r="I289" s="18"/>
      <c r="J289" s="11">
        <f t="shared" si="21"/>
        <v>0</v>
      </c>
      <c r="K289" s="11"/>
      <c r="L289" s="11"/>
      <c r="M289" s="11"/>
      <c r="AA289" s="2">
        <f t="shared" si="19"/>
        <v>0</v>
      </c>
    </row>
    <row r="290" spans="1:27" x14ac:dyDescent="0.2">
      <c r="A290" s="23"/>
      <c r="B290" s="23">
        <v>15</v>
      </c>
      <c r="C290" s="23">
        <v>4</v>
      </c>
      <c r="D290" s="23">
        <v>30</v>
      </c>
      <c r="E290" s="23" t="s">
        <v>302</v>
      </c>
      <c r="F290" s="11" t="s">
        <v>19</v>
      </c>
      <c r="G290" s="11">
        <v>20</v>
      </c>
      <c r="H290" s="17">
        <v>0</v>
      </c>
      <c r="I290" s="18"/>
      <c r="J290" s="11">
        <f t="shared" si="21"/>
        <v>0</v>
      </c>
      <c r="K290" s="11"/>
      <c r="L290" s="11"/>
      <c r="M290" s="11"/>
      <c r="AA290" s="2">
        <f t="shared" si="19"/>
        <v>0</v>
      </c>
    </row>
    <row r="291" spans="1:27" x14ac:dyDescent="0.2">
      <c r="A291" s="23"/>
      <c r="B291" s="23">
        <v>15</v>
      </c>
      <c r="C291" s="23">
        <v>4</v>
      </c>
      <c r="D291" s="23">
        <v>40</v>
      </c>
      <c r="E291" s="23" t="s">
        <v>303</v>
      </c>
      <c r="F291" s="11" t="s">
        <v>19</v>
      </c>
      <c r="G291" s="11">
        <v>35</v>
      </c>
      <c r="H291" s="17">
        <v>0</v>
      </c>
      <c r="I291" s="18"/>
      <c r="J291" s="11">
        <f t="shared" si="21"/>
        <v>0</v>
      </c>
      <c r="K291" s="11"/>
      <c r="L291" s="11"/>
      <c r="M291" s="11"/>
      <c r="AA291" s="2">
        <f t="shared" si="19"/>
        <v>0</v>
      </c>
    </row>
    <row r="292" spans="1:27" x14ac:dyDescent="0.2">
      <c r="A292" s="23"/>
      <c r="B292" s="23">
        <v>15</v>
      </c>
      <c r="C292" s="23">
        <v>4</v>
      </c>
      <c r="D292" s="23">
        <v>50</v>
      </c>
      <c r="E292" s="23" t="s">
        <v>304</v>
      </c>
      <c r="F292" s="11" t="s">
        <v>19</v>
      </c>
      <c r="G292" s="11">
        <v>80</v>
      </c>
      <c r="H292" s="17">
        <v>0</v>
      </c>
      <c r="I292" s="18"/>
      <c r="J292" s="11">
        <f t="shared" si="21"/>
        <v>0</v>
      </c>
      <c r="K292" s="11"/>
      <c r="L292" s="11"/>
      <c r="M292" s="11"/>
      <c r="AA292" s="2">
        <f t="shared" si="19"/>
        <v>0</v>
      </c>
    </row>
    <row r="293" spans="1:27" ht="28.5" x14ac:dyDescent="0.2">
      <c r="A293" s="23"/>
      <c r="B293" s="23">
        <v>15</v>
      </c>
      <c r="C293" s="23">
        <v>4</v>
      </c>
      <c r="D293" s="23">
        <v>60</v>
      </c>
      <c r="E293" s="23" t="s">
        <v>305</v>
      </c>
      <c r="F293" s="11" t="s">
        <v>27</v>
      </c>
      <c r="G293" s="11">
        <v>20</v>
      </c>
      <c r="H293" s="17">
        <v>0</v>
      </c>
      <c r="I293" s="18"/>
      <c r="J293" s="11">
        <f t="shared" si="21"/>
        <v>0</v>
      </c>
      <c r="K293" s="11"/>
      <c r="L293" s="11"/>
      <c r="M293" s="11"/>
      <c r="AA293" s="2">
        <f t="shared" si="19"/>
        <v>0</v>
      </c>
    </row>
    <row r="294" spans="1:27" ht="28.5" x14ac:dyDescent="0.2">
      <c r="A294" s="23"/>
      <c r="B294" s="23">
        <v>15</v>
      </c>
      <c r="C294" s="23">
        <v>4</v>
      </c>
      <c r="D294" s="23">
        <v>70</v>
      </c>
      <c r="E294" s="23" t="s">
        <v>306</v>
      </c>
      <c r="F294" s="11" t="s">
        <v>27</v>
      </c>
      <c r="G294" s="11">
        <v>9</v>
      </c>
      <c r="H294" s="17">
        <v>0</v>
      </c>
      <c r="I294" s="18"/>
      <c r="J294" s="11">
        <f t="shared" si="21"/>
        <v>0</v>
      </c>
      <c r="K294" s="11"/>
      <c r="L294" s="11"/>
      <c r="M294" s="11"/>
      <c r="AA294" s="2">
        <f t="shared" si="19"/>
        <v>0</v>
      </c>
    </row>
    <row r="295" spans="1:27" ht="28.5" x14ac:dyDescent="0.2">
      <c r="A295" s="23"/>
      <c r="B295" s="23">
        <v>15</v>
      </c>
      <c r="C295" s="23">
        <v>4</v>
      </c>
      <c r="D295" s="23">
        <v>80</v>
      </c>
      <c r="E295" s="23" t="s">
        <v>307</v>
      </c>
      <c r="F295" s="11" t="s">
        <v>27</v>
      </c>
      <c r="G295" s="11">
        <v>9</v>
      </c>
      <c r="H295" s="17">
        <v>0</v>
      </c>
      <c r="I295" s="18"/>
      <c r="J295" s="11">
        <f t="shared" si="21"/>
        <v>0</v>
      </c>
      <c r="K295" s="11"/>
      <c r="L295" s="11"/>
      <c r="M295" s="11"/>
      <c r="AA295" s="2">
        <f t="shared" si="19"/>
        <v>0</v>
      </c>
    </row>
    <row r="296" spans="1:27" ht="28.5" x14ac:dyDescent="0.2">
      <c r="A296" s="23"/>
      <c r="B296" s="23">
        <v>15</v>
      </c>
      <c r="C296" s="23">
        <v>4</v>
      </c>
      <c r="D296" s="23">
        <v>90</v>
      </c>
      <c r="E296" s="23" t="s">
        <v>308</v>
      </c>
      <c r="F296" s="11" t="s">
        <v>34</v>
      </c>
      <c r="G296" s="11">
        <v>2</v>
      </c>
      <c r="H296" s="17">
        <v>0</v>
      </c>
      <c r="I296" s="18"/>
      <c r="J296" s="11">
        <f t="shared" si="21"/>
        <v>0</v>
      </c>
      <c r="K296" s="11"/>
      <c r="L296" s="11"/>
      <c r="M296" s="11"/>
      <c r="AA296" s="2">
        <f t="shared" si="19"/>
        <v>0</v>
      </c>
    </row>
    <row r="297" spans="1:27" ht="28.5" x14ac:dyDescent="0.2">
      <c r="A297" s="23"/>
      <c r="B297" s="23">
        <v>15</v>
      </c>
      <c r="C297" s="23">
        <v>4</v>
      </c>
      <c r="D297" s="23">
        <v>100</v>
      </c>
      <c r="E297" s="23" t="s">
        <v>309</v>
      </c>
      <c r="F297" s="11" t="s">
        <v>34</v>
      </c>
      <c r="G297" s="11">
        <v>2</v>
      </c>
      <c r="H297" s="17">
        <v>0</v>
      </c>
      <c r="I297" s="18"/>
      <c r="J297" s="11">
        <f t="shared" si="21"/>
        <v>0</v>
      </c>
      <c r="K297" s="11"/>
      <c r="L297" s="11"/>
      <c r="M297" s="11"/>
      <c r="AA297" s="2">
        <f t="shared" si="19"/>
        <v>0</v>
      </c>
    </row>
    <row r="298" spans="1:27" ht="15" x14ac:dyDescent="0.25">
      <c r="A298" s="22"/>
      <c r="B298" s="22">
        <v>22</v>
      </c>
      <c r="C298" s="22"/>
      <c r="D298" s="22"/>
      <c r="E298" s="22" t="s">
        <v>310</v>
      </c>
      <c r="F298" s="7"/>
      <c r="G298" s="7"/>
      <c r="H298" s="8"/>
      <c r="I298" s="9"/>
      <c r="J298" s="10">
        <f>SUM(K299:K319)</f>
        <v>0</v>
      </c>
      <c r="K298" s="11"/>
      <c r="L298" s="11">
        <f>SUM(K299:K319)*(100-ROUND(I298,2))/100</f>
        <v>0</v>
      </c>
      <c r="M298" s="11"/>
      <c r="AA298" s="2">
        <f t="shared" si="19"/>
        <v>0</v>
      </c>
    </row>
    <row r="299" spans="1:27" x14ac:dyDescent="0.2">
      <c r="A299" s="23"/>
      <c r="B299" s="23">
        <v>22</v>
      </c>
      <c r="C299" s="23"/>
      <c r="D299" s="23">
        <v>1</v>
      </c>
      <c r="E299" s="23" t="s">
        <v>311</v>
      </c>
      <c r="F299" s="11"/>
      <c r="G299" s="11">
        <v>0</v>
      </c>
      <c r="H299" s="17">
        <v>0</v>
      </c>
      <c r="I299" s="18"/>
      <c r="J299" s="11">
        <f t="shared" ref="J299:J307" si="22">G299*ROUND(H299,2)</f>
        <v>0</v>
      </c>
      <c r="K299" s="11"/>
      <c r="L299" s="11"/>
      <c r="M299" s="11"/>
      <c r="AA299" s="2">
        <f t="shared" si="19"/>
        <v>0</v>
      </c>
    </row>
    <row r="300" spans="1:27" ht="28.5" x14ac:dyDescent="0.2">
      <c r="A300" s="23"/>
      <c r="B300" s="23">
        <v>22</v>
      </c>
      <c r="C300" s="23"/>
      <c r="D300" s="23">
        <v>2</v>
      </c>
      <c r="E300" s="23" t="s">
        <v>312</v>
      </c>
      <c r="F300" s="11"/>
      <c r="G300" s="11">
        <v>0</v>
      </c>
      <c r="H300" s="17">
        <v>0</v>
      </c>
      <c r="I300" s="18"/>
      <c r="J300" s="11">
        <f t="shared" si="22"/>
        <v>0</v>
      </c>
      <c r="K300" s="11"/>
      <c r="L300" s="11"/>
      <c r="M300" s="11"/>
      <c r="AA300" s="2">
        <f t="shared" si="19"/>
        <v>0</v>
      </c>
    </row>
    <row r="301" spans="1:27" ht="42.75" x14ac:dyDescent="0.2">
      <c r="A301" s="23"/>
      <c r="B301" s="23">
        <v>22</v>
      </c>
      <c r="C301" s="23"/>
      <c r="D301" s="23">
        <v>3</v>
      </c>
      <c r="E301" s="23" t="s">
        <v>313</v>
      </c>
      <c r="F301" s="11"/>
      <c r="G301" s="11">
        <v>0</v>
      </c>
      <c r="H301" s="17">
        <v>0</v>
      </c>
      <c r="I301" s="18"/>
      <c r="J301" s="11">
        <f t="shared" si="22"/>
        <v>0</v>
      </c>
      <c r="K301" s="11"/>
      <c r="L301" s="11"/>
      <c r="M301" s="11"/>
      <c r="AA301" s="2">
        <f t="shared" si="19"/>
        <v>0</v>
      </c>
    </row>
    <row r="302" spans="1:27" ht="128.25" x14ac:dyDescent="0.2">
      <c r="A302" s="23"/>
      <c r="B302" s="23">
        <v>22</v>
      </c>
      <c r="C302" s="23"/>
      <c r="D302" s="23">
        <v>4</v>
      </c>
      <c r="E302" s="23" t="s">
        <v>314</v>
      </c>
      <c r="F302" s="11"/>
      <c r="G302" s="11">
        <v>0</v>
      </c>
      <c r="H302" s="17">
        <v>0</v>
      </c>
      <c r="I302" s="18"/>
      <c r="J302" s="11">
        <f t="shared" si="22"/>
        <v>0</v>
      </c>
      <c r="K302" s="11"/>
      <c r="L302" s="11"/>
      <c r="M302" s="11"/>
      <c r="AA302" s="2">
        <f t="shared" si="19"/>
        <v>0</v>
      </c>
    </row>
    <row r="303" spans="1:27" x14ac:dyDescent="0.2">
      <c r="A303" s="23"/>
      <c r="B303" s="23">
        <v>22</v>
      </c>
      <c r="C303" s="23"/>
      <c r="D303" s="23">
        <v>5</v>
      </c>
      <c r="E303" s="23" t="s">
        <v>315</v>
      </c>
      <c r="F303" s="11"/>
      <c r="G303" s="11">
        <v>0</v>
      </c>
      <c r="H303" s="17">
        <v>0</v>
      </c>
      <c r="I303" s="18"/>
      <c r="J303" s="11">
        <f t="shared" si="22"/>
        <v>0</v>
      </c>
      <c r="K303" s="11"/>
      <c r="L303" s="11"/>
      <c r="M303" s="11"/>
      <c r="AA303" s="2">
        <f t="shared" si="19"/>
        <v>0</v>
      </c>
    </row>
    <row r="304" spans="1:27" x14ac:dyDescent="0.2">
      <c r="A304" s="23"/>
      <c r="B304" s="23">
        <v>22</v>
      </c>
      <c r="C304" s="23"/>
      <c r="D304" s="23">
        <v>6</v>
      </c>
      <c r="E304" s="23" t="s">
        <v>316</v>
      </c>
      <c r="F304" s="11"/>
      <c r="G304" s="11">
        <v>0</v>
      </c>
      <c r="H304" s="17">
        <v>0</v>
      </c>
      <c r="I304" s="18"/>
      <c r="J304" s="11">
        <f t="shared" si="22"/>
        <v>0</v>
      </c>
      <c r="K304" s="11"/>
      <c r="L304" s="11"/>
      <c r="M304" s="11"/>
      <c r="AA304" s="2">
        <f t="shared" si="19"/>
        <v>0</v>
      </c>
    </row>
    <row r="305" spans="1:27" ht="57" x14ac:dyDescent="0.2">
      <c r="A305" s="23"/>
      <c r="B305" s="23">
        <v>22</v>
      </c>
      <c r="C305" s="23"/>
      <c r="D305" s="23">
        <v>7</v>
      </c>
      <c r="E305" s="23" t="s">
        <v>317</v>
      </c>
      <c r="F305" s="11"/>
      <c r="G305" s="11">
        <v>0</v>
      </c>
      <c r="H305" s="17">
        <v>0</v>
      </c>
      <c r="I305" s="18"/>
      <c r="J305" s="11">
        <f t="shared" si="22"/>
        <v>0</v>
      </c>
      <c r="K305" s="11"/>
      <c r="L305" s="11"/>
      <c r="M305" s="11"/>
      <c r="AA305" s="2">
        <f t="shared" si="19"/>
        <v>0</v>
      </c>
    </row>
    <row r="306" spans="1:27" x14ac:dyDescent="0.2">
      <c r="A306" s="23"/>
      <c r="B306" s="23">
        <v>22</v>
      </c>
      <c r="C306" s="23"/>
      <c r="D306" s="23">
        <v>8</v>
      </c>
      <c r="E306" s="23" t="s">
        <v>318</v>
      </c>
      <c r="F306" s="11"/>
      <c r="G306" s="11">
        <v>0</v>
      </c>
      <c r="H306" s="17">
        <v>0</v>
      </c>
      <c r="I306" s="18"/>
      <c r="J306" s="11">
        <f t="shared" si="22"/>
        <v>0</v>
      </c>
      <c r="K306" s="11"/>
      <c r="L306" s="11"/>
      <c r="M306" s="11"/>
      <c r="AA306" s="2">
        <f t="shared" si="19"/>
        <v>0</v>
      </c>
    </row>
    <row r="307" spans="1:27" ht="142.5" x14ac:dyDescent="0.2">
      <c r="A307" s="23"/>
      <c r="B307" s="23">
        <v>22</v>
      </c>
      <c r="C307" s="23"/>
      <c r="D307" s="23">
        <v>9</v>
      </c>
      <c r="E307" s="23" t="s">
        <v>319</v>
      </c>
      <c r="F307" s="11"/>
      <c r="G307" s="11">
        <v>0</v>
      </c>
      <c r="H307" s="17">
        <v>0</v>
      </c>
      <c r="I307" s="18"/>
      <c r="J307" s="11">
        <f t="shared" si="22"/>
        <v>0</v>
      </c>
      <c r="K307" s="11"/>
      <c r="L307" s="11"/>
      <c r="M307" s="11"/>
      <c r="AA307" s="2">
        <f t="shared" si="19"/>
        <v>0</v>
      </c>
    </row>
    <row r="308" spans="1:27" ht="15" x14ac:dyDescent="0.25">
      <c r="A308" s="4"/>
      <c r="B308" s="4">
        <v>22</v>
      </c>
      <c r="C308" s="4">
        <v>1</v>
      </c>
      <c r="D308" s="4"/>
      <c r="E308" s="4" t="s">
        <v>320</v>
      </c>
      <c r="F308" s="13"/>
      <c r="G308" s="13"/>
      <c r="H308" s="14"/>
      <c r="I308" s="15"/>
      <c r="J308" s="16">
        <f>SUM(J309:J314)</f>
        <v>0</v>
      </c>
      <c r="K308" s="11">
        <f>SUM(J309:J314)*(100-ROUND(I308,2))/100</f>
        <v>0</v>
      </c>
      <c r="L308" s="11"/>
      <c r="M308" s="11"/>
      <c r="AA308" s="2">
        <f t="shared" si="19"/>
        <v>0</v>
      </c>
    </row>
    <row r="309" spans="1:27" ht="28.5" x14ac:dyDescent="0.2">
      <c r="A309" s="23"/>
      <c r="B309" s="23">
        <v>22</v>
      </c>
      <c r="C309" s="23">
        <v>1</v>
      </c>
      <c r="D309" s="23">
        <v>10</v>
      </c>
      <c r="E309" s="23" t="s">
        <v>321</v>
      </c>
      <c r="F309" s="11" t="s">
        <v>22</v>
      </c>
      <c r="G309" s="11">
        <v>25</v>
      </c>
      <c r="H309" s="17">
        <v>0</v>
      </c>
      <c r="I309" s="18"/>
      <c r="J309" s="11">
        <f t="shared" ref="J309:J314" si="23">G309*ROUND(H309,2)</f>
        <v>0</v>
      </c>
      <c r="K309" s="11"/>
      <c r="L309" s="11"/>
      <c r="M309" s="11"/>
      <c r="AA309" s="2">
        <f t="shared" si="19"/>
        <v>0</v>
      </c>
    </row>
    <row r="310" spans="1:27" ht="28.5" x14ac:dyDescent="0.2">
      <c r="A310" s="23"/>
      <c r="B310" s="23">
        <v>22</v>
      </c>
      <c r="C310" s="23">
        <v>1</v>
      </c>
      <c r="D310" s="23">
        <v>20</v>
      </c>
      <c r="E310" s="23" t="s">
        <v>322</v>
      </c>
      <c r="F310" s="11" t="s">
        <v>22</v>
      </c>
      <c r="G310" s="11">
        <v>500</v>
      </c>
      <c r="H310" s="17">
        <v>0</v>
      </c>
      <c r="I310" s="18"/>
      <c r="J310" s="11">
        <f t="shared" si="23"/>
        <v>0</v>
      </c>
      <c r="K310" s="11"/>
      <c r="L310" s="11"/>
      <c r="M310" s="11"/>
      <c r="AA310" s="2">
        <f t="shared" si="19"/>
        <v>0</v>
      </c>
    </row>
    <row r="311" spans="1:27" x14ac:dyDescent="0.2">
      <c r="A311" s="23"/>
      <c r="B311" s="23">
        <v>22</v>
      </c>
      <c r="C311" s="23">
        <v>1</v>
      </c>
      <c r="D311" s="23">
        <v>30</v>
      </c>
      <c r="E311" s="23" t="s">
        <v>323</v>
      </c>
      <c r="F311" s="11" t="s">
        <v>22</v>
      </c>
      <c r="G311" s="11">
        <v>35</v>
      </c>
      <c r="H311" s="17">
        <v>0</v>
      </c>
      <c r="I311" s="18"/>
      <c r="J311" s="11">
        <f t="shared" si="23"/>
        <v>0</v>
      </c>
      <c r="K311" s="11"/>
      <c r="L311" s="11"/>
      <c r="M311" s="11"/>
      <c r="AA311" s="2">
        <f t="shared" si="19"/>
        <v>0</v>
      </c>
    </row>
    <row r="312" spans="1:27" ht="28.5" x14ac:dyDescent="0.2">
      <c r="A312" s="23"/>
      <c r="B312" s="23">
        <v>22</v>
      </c>
      <c r="C312" s="23">
        <v>1</v>
      </c>
      <c r="D312" s="23">
        <v>40</v>
      </c>
      <c r="E312" s="23" t="s">
        <v>324</v>
      </c>
      <c r="F312" s="11" t="s">
        <v>22</v>
      </c>
      <c r="G312" s="11">
        <v>200</v>
      </c>
      <c r="H312" s="17">
        <v>0</v>
      </c>
      <c r="I312" s="18"/>
      <c r="J312" s="11">
        <f t="shared" si="23"/>
        <v>0</v>
      </c>
      <c r="K312" s="11"/>
      <c r="L312" s="11"/>
      <c r="M312" s="11"/>
      <c r="AA312" s="2">
        <f t="shared" si="19"/>
        <v>0</v>
      </c>
    </row>
    <row r="313" spans="1:27" ht="28.5" x14ac:dyDescent="0.2">
      <c r="A313" s="23"/>
      <c r="B313" s="23">
        <v>22</v>
      </c>
      <c r="C313" s="23">
        <v>1</v>
      </c>
      <c r="D313" s="23">
        <v>50</v>
      </c>
      <c r="E313" s="23" t="s">
        <v>325</v>
      </c>
      <c r="F313" s="11" t="s">
        <v>22</v>
      </c>
      <c r="G313" s="11">
        <v>20</v>
      </c>
      <c r="H313" s="17">
        <v>0</v>
      </c>
      <c r="I313" s="18"/>
      <c r="J313" s="11">
        <f t="shared" si="23"/>
        <v>0</v>
      </c>
      <c r="K313" s="11"/>
      <c r="L313" s="11"/>
      <c r="M313" s="11"/>
      <c r="AA313" s="2">
        <f t="shared" si="19"/>
        <v>0</v>
      </c>
    </row>
    <row r="314" spans="1:27" ht="28.5" x14ac:dyDescent="0.2">
      <c r="A314" s="23"/>
      <c r="B314" s="23">
        <v>22</v>
      </c>
      <c r="C314" s="23">
        <v>1</v>
      </c>
      <c r="D314" s="23">
        <v>60</v>
      </c>
      <c r="E314" s="23" t="s">
        <v>326</v>
      </c>
      <c r="F314" s="11" t="s">
        <v>34</v>
      </c>
      <c r="G314" s="11">
        <v>8</v>
      </c>
      <c r="H314" s="17">
        <v>0</v>
      </c>
      <c r="I314" s="18"/>
      <c r="J314" s="11">
        <f t="shared" si="23"/>
        <v>0</v>
      </c>
      <c r="K314" s="11"/>
      <c r="L314" s="11"/>
      <c r="M314" s="11"/>
      <c r="AA314" s="2">
        <f t="shared" si="19"/>
        <v>0</v>
      </c>
    </row>
    <row r="315" spans="1:27" ht="15" x14ac:dyDescent="0.25">
      <c r="A315" s="4"/>
      <c r="B315" s="4">
        <v>22</v>
      </c>
      <c r="C315" s="4">
        <v>2</v>
      </c>
      <c r="D315" s="4"/>
      <c r="E315" s="4" t="s">
        <v>327</v>
      </c>
      <c r="F315" s="13"/>
      <c r="G315" s="13"/>
      <c r="H315" s="14"/>
      <c r="I315" s="15"/>
      <c r="J315" s="16">
        <f>SUM(J316:J319)</f>
        <v>0</v>
      </c>
      <c r="K315" s="11">
        <f>SUM(J316:J319)*(100-ROUND(I315,2))/100</f>
        <v>0</v>
      </c>
      <c r="L315" s="11"/>
      <c r="M315" s="11"/>
      <c r="AA315" s="2">
        <f t="shared" si="19"/>
        <v>0</v>
      </c>
    </row>
    <row r="316" spans="1:27" ht="99.75" x14ac:dyDescent="0.2">
      <c r="A316" s="23"/>
      <c r="B316" s="23">
        <v>22</v>
      </c>
      <c r="C316" s="23">
        <v>2</v>
      </c>
      <c r="D316" s="23">
        <v>10</v>
      </c>
      <c r="E316" s="23" t="s">
        <v>328</v>
      </c>
      <c r="F316" s="11"/>
      <c r="G316" s="11">
        <v>0</v>
      </c>
      <c r="H316" s="17">
        <v>0</v>
      </c>
      <c r="I316" s="18"/>
      <c r="J316" s="11">
        <f>G316*ROUND(H316,2)</f>
        <v>0</v>
      </c>
      <c r="K316" s="11"/>
      <c r="L316" s="11"/>
      <c r="M316" s="11"/>
      <c r="AA316" s="2">
        <f t="shared" si="19"/>
        <v>0</v>
      </c>
    </row>
    <row r="317" spans="1:27" ht="71.25" x14ac:dyDescent="0.2">
      <c r="A317" s="23"/>
      <c r="B317" s="23">
        <v>22</v>
      </c>
      <c r="C317" s="23">
        <v>2</v>
      </c>
      <c r="D317" s="23">
        <v>20</v>
      </c>
      <c r="E317" s="23" t="s">
        <v>329</v>
      </c>
      <c r="F317" s="11" t="s">
        <v>22</v>
      </c>
      <c r="G317" s="11">
        <v>250</v>
      </c>
      <c r="H317" s="17">
        <v>0</v>
      </c>
      <c r="I317" s="18"/>
      <c r="J317" s="11">
        <f>G317*ROUND(H317,2)</f>
        <v>0</v>
      </c>
      <c r="K317" s="11"/>
      <c r="L317" s="11"/>
      <c r="M317" s="11"/>
      <c r="AA317" s="2">
        <f t="shared" si="19"/>
        <v>0</v>
      </c>
    </row>
    <row r="318" spans="1:27" ht="99.75" x14ac:dyDescent="0.2">
      <c r="A318" s="23"/>
      <c r="B318" s="23">
        <v>22</v>
      </c>
      <c r="C318" s="23">
        <v>2</v>
      </c>
      <c r="D318" s="23">
        <v>30</v>
      </c>
      <c r="E318" s="23" t="s">
        <v>330</v>
      </c>
      <c r="F318" s="11" t="s">
        <v>22</v>
      </c>
      <c r="G318" s="11">
        <v>130</v>
      </c>
      <c r="H318" s="17">
        <v>0</v>
      </c>
      <c r="I318" s="18"/>
      <c r="J318" s="11">
        <f>G318*ROUND(H318,2)</f>
        <v>0</v>
      </c>
      <c r="K318" s="11"/>
      <c r="L318" s="11"/>
      <c r="M318" s="11"/>
      <c r="AA318" s="2">
        <f t="shared" si="19"/>
        <v>0</v>
      </c>
    </row>
    <row r="319" spans="1:27" ht="42.75" x14ac:dyDescent="0.2">
      <c r="A319" s="23"/>
      <c r="B319" s="23">
        <v>22</v>
      </c>
      <c r="C319" s="23">
        <v>2</v>
      </c>
      <c r="D319" s="23">
        <v>40</v>
      </c>
      <c r="E319" s="23" t="s">
        <v>331</v>
      </c>
      <c r="F319" s="11" t="s">
        <v>22</v>
      </c>
      <c r="G319" s="11">
        <v>15</v>
      </c>
      <c r="H319" s="17">
        <v>0</v>
      </c>
      <c r="I319" s="18"/>
      <c r="J319" s="11">
        <f>G319*ROUND(H319,2)</f>
        <v>0</v>
      </c>
      <c r="K319" s="11"/>
      <c r="L319" s="11"/>
      <c r="M319" s="11"/>
      <c r="AA319" s="2">
        <f t="shared" si="19"/>
        <v>0</v>
      </c>
    </row>
    <row r="320" spans="1:27" ht="15" x14ac:dyDescent="0.25">
      <c r="A320" s="22"/>
      <c r="B320" s="22">
        <v>23</v>
      </c>
      <c r="C320" s="22"/>
      <c r="D320" s="22"/>
      <c r="E320" s="22" t="s">
        <v>218</v>
      </c>
      <c r="F320" s="7"/>
      <c r="G320" s="7"/>
      <c r="H320" s="8"/>
      <c r="I320" s="9"/>
      <c r="J320" s="10">
        <f>SUM(K321:K328)</f>
        <v>0</v>
      </c>
      <c r="K320" s="11"/>
      <c r="L320" s="11">
        <f>SUM(K321:K328)*(100-ROUND(I320,2))/100</f>
        <v>0</v>
      </c>
      <c r="M320" s="11"/>
      <c r="AA320" s="2">
        <f t="shared" si="19"/>
        <v>0</v>
      </c>
    </row>
    <row r="321" spans="1:27" ht="15" x14ac:dyDescent="0.25">
      <c r="A321" s="4"/>
      <c r="B321" s="4">
        <v>23</v>
      </c>
      <c r="C321" s="4">
        <v>1</v>
      </c>
      <c r="D321" s="4"/>
      <c r="E321" s="4" t="s">
        <v>332</v>
      </c>
      <c r="F321" s="13"/>
      <c r="G321" s="13"/>
      <c r="H321" s="14"/>
      <c r="I321" s="15"/>
      <c r="J321" s="16">
        <f>SUM(J322:J328)</f>
        <v>0</v>
      </c>
      <c r="K321" s="11">
        <f>SUM(J322:J328)*(100-ROUND(I321,2))/100</f>
        <v>0</v>
      </c>
      <c r="L321" s="11"/>
      <c r="M321" s="11"/>
      <c r="AA321" s="2">
        <f t="shared" si="19"/>
        <v>0</v>
      </c>
    </row>
    <row r="322" spans="1:27" ht="28.5" x14ac:dyDescent="0.2">
      <c r="A322" s="23"/>
      <c r="B322" s="23">
        <v>23</v>
      </c>
      <c r="C322" s="23">
        <v>1</v>
      </c>
      <c r="D322" s="23">
        <v>10</v>
      </c>
      <c r="E322" s="23" t="s">
        <v>333</v>
      </c>
      <c r="F322" s="11" t="s">
        <v>34</v>
      </c>
      <c r="G322" s="11">
        <v>3</v>
      </c>
      <c r="H322" s="17">
        <v>0</v>
      </c>
      <c r="I322" s="18"/>
      <c r="J322" s="11">
        <f t="shared" ref="J322:J328" si="24">G322*ROUND(H322,2)</f>
        <v>0</v>
      </c>
      <c r="K322" s="11"/>
      <c r="L322" s="11"/>
      <c r="M322" s="11"/>
      <c r="AA322" s="2">
        <f t="shared" ref="AA322:AA365" si="25">H322*D322*C322*B322+I322*(D322+C322+B322+A322+1)</f>
        <v>0</v>
      </c>
    </row>
    <row r="323" spans="1:27" x14ac:dyDescent="0.2">
      <c r="A323" s="23"/>
      <c r="B323" s="23">
        <v>23</v>
      </c>
      <c r="C323" s="23">
        <v>1</v>
      </c>
      <c r="D323" s="23">
        <v>20</v>
      </c>
      <c r="E323" s="23" t="s">
        <v>334</v>
      </c>
      <c r="F323" s="11" t="s">
        <v>22</v>
      </c>
      <c r="G323" s="11">
        <v>120</v>
      </c>
      <c r="H323" s="17">
        <v>0</v>
      </c>
      <c r="I323" s="18"/>
      <c r="J323" s="11">
        <f t="shared" si="24"/>
        <v>0</v>
      </c>
      <c r="K323" s="11"/>
      <c r="L323" s="11"/>
      <c r="M323" s="11"/>
      <c r="AA323" s="2">
        <f t="shared" si="25"/>
        <v>0</v>
      </c>
    </row>
    <row r="324" spans="1:27" ht="28.5" x14ac:dyDescent="0.2">
      <c r="A324" s="23"/>
      <c r="B324" s="23">
        <v>23</v>
      </c>
      <c r="C324" s="23">
        <v>1</v>
      </c>
      <c r="D324" s="23">
        <v>30</v>
      </c>
      <c r="E324" s="23" t="s">
        <v>335</v>
      </c>
      <c r="F324" s="11" t="s">
        <v>19</v>
      </c>
      <c r="G324" s="11">
        <v>110</v>
      </c>
      <c r="H324" s="17">
        <v>0</v>
      </c>
      <c r="I324" s="18"/>
      <c r="J324" s="11">
        <f t="shared" si="24"/>
        <v>0</v>
      </c>
      <c r="K324" s="11"/>
      <c r="L324" s="11"/>
      <c r="M324" s="11"/>
      <c r="AA324" s="2">
        <f t="shared" si="25"/>
        <v>0</v>
      </c>
    </row>
    <row r="325" spans="1:27" x14ac:dyDescent="0.2">
      <c r="A325" s="23"/>
      <c r="B325" s="23">
        <v>23</v>
      </c>
      <c r="C325" s="23">
        <v>1</v>
      </c>
      <c r="D325" s="23">
        <v>40</v>
      </c>
      <c r="E325" s="23" t="s">
        <v>336</v>
      </c>
      <c r="F325" s="11" t="s">
        <v>34</v>
      </c>
      <c r="G325" s="11">
        <v>30</v>
      </c>
      <c r="H325" s="17">
        <v>0</v>
      </c>
      <c r="I325" s="18"/>
      <c r="J325" s="11">
        <f t="shared" si="24"/>
        <v>0</v>
      </c>
      <c r="K325" s="11"/>
      <c r="L325" s="11"/>
      <c r="M325" s="11"/>
      <c r="AA325" s="2">
        <f t="shared" si="25"/>
        <v>0</v>
      </c>
    </row>
    <row r="326" spans="1:27" ht="42.75" x14ac:dyDescent="0.2">
      <c r="A326" s="23"/>
      <c r="B326" s="23">
        <v>23</v>
      </c>
      <c r="C326" s="23">
        <v>1</v>
      </c>
      <c r="D326" s="23">
        <v>50</v>
      </c>
      <c r="E326" s="23" t="s">
        <v>337</v>
      </c>
      <c r="F326" s="11" t="s">
        <v>27</v>
      </c>
      <c r="G326" s="11">
        <v>1</v>
      </c>
      <c r="H326" s="17">
        <v>0</v>
      </c>
      <c r="I326" s="18"/>
      <c r="J326" s="11">
        <f t="shared" si="24"/>
        <v>0</v>
      </c>
      <c r="K326" s="11"/>
      <c r="L326" s="11"/>
      <c r="M326" s="11"/>
      <c r="AA326" s="2">
        <f t="shared" si="25"/>
        <v>0</v>
      </c>
    </row>
    <row r="327" spans="1:27" x14ac:dyDescent="0.2">
      <c r="A327" s="23"/>
      <c r="B327" s="23">
        <v>23</v>
      </c>
      <c r="C327" s="23">
        <v>1</v>
      </c>
      <c r="D327" s="23">
        <v>60</v>
      </c>
      <c r="E327" s="23" t="s">
        <v>338</v>
      </c>
      <c r="F327" s="11" t="s">
        <v>34</v>
      </c>
      <c r="G327" s="11">
        <v>1</v>
      </c>
      <c r="H327" s="17">
        <v>0</v>
      </c>
      <c r="I327" s="18"/>
      <c r="J327" s="11">
        <f t="shared" si="24"/>
        <v>0</v>
      </c>
      <c r="K327" s="11"/>
      <c r="L327" s="11"/>
      <c r="M327" s="11"/>
      <c r="AA327" s="2">
        <f t="shared" si="25"/>
        <v>0</v>
      </c>
    </row>
    <row r="328" spans="1:27" ht="28.5" x14ac:dyDescent="0.2">
      <c r="A328" s="23"/>
      <c r="B328" s="23">
        <v>23</v>
      </c>
      <c r="C328" s="23">
        <v>1</v>
      </c>
      <c r="D328" s="23">
        <v>70</v>
      </c>
      <c r="E328" s="23" t="s">
        <v>339</v>
      </c>
      <c r="F328" s="11" t="s">
        <v>34</v>
      </c>
      <c r="G328" s="11">
        <v>4</v>
      </c>
      <c r="H328" s="17">
        <v>0</v>
      </c>
      <c r="I328" s="18"/>
      <c r="J328" s="11">
        <f t="shared" si="24"/>
        <v>0</v>
      </c>
      <c r="K328" s="11"/>
      <c r="L328" s="11"/>
      <c r="M328" s="11"/>
      <c r="AA328" s="2">
        <f t="shared" si="25"/>
        <v>0</v>
      </c>
    </row>
    <row r="329" spans="1:27" ht="15" x14ac:dyDescent="0.25">
      <c r="A329" s="22"/>
      <c r="B329" s="22">
        <v>24</v>
      </c>
      <c r="C329" s="22"/>
      <c r="D329" s="22"/>
      <c r="E329" s="22" t="s">
        <v>340</v>
      </c>
      <c r="F329" s="7"/>
      <c r="G329" s="7"/>
      <c r="H329" s="8"/>
      <c r="I329" s="9"/>
      <c r="J329" s="10">
        <f>SUM(K330:K335)</f>
        <v>0</v>
      </c>
      <c r="K329" s="11"/>
      <c r="L329" s="11">
        <f>SUM(K330:K335)*(100-ROUND(I329,2))/100</f>
        <v>0</v>
      </c>
      <c r="M329" s="11"/>
      <c r="AA329" s="2">
        <f t="shared" si="25"/>
        <v>0</v>
      </c>
    </row>
    <row r="330" spans="1:27" ht="99.75" x14ac:dyDescent="0.2">
      <c r="A330" s="23"/>
      <c r="B330" s="23">
        <v>24</v>
      </c>
      <c r="C330" s="23"/>
      <c r="D330" s="23">
        <v>1</v>
      </c>
      <c r="E330" s="23" t="s">
        <v>341</v>
      </c>
      <c r="F330" s="11"/>
      <c r="G330" s="11">
        <v>0</v>
      </c>
      <c r="H330" s="17">
        <v>0</v>
      </c>
      <c r="I330" s="18"/>
      <c r="J330" s="11">
        <f>G330*ROUND(H330,2)</f>
        <v>0</v>
      </c>
      <c r="K330" s="11"/>
      <c r="L330" s="11"/>
      <c r="M330" s="11"/>
      <c r="AA330" s="2">
        <f t="shared" si="25"/>
        <v>0</v>
      </c>
    </row>
    <row r="331" spans="1:27" ht="42.75" x14ac:dyDescent="0.2">
      <c r="A331" s="23"/>
      <c r="B331" s="23">
        <v>24</v>
      </c>
      <c r="C331" s="23"/>
      <c r="D331" s="23">
        <v>2</v>
      </c>
      <c r="E331" s="23" t="s">
        <v>342</v>
      </c>
      <c r="F331" s="11"/>
      <c r="G331" s="11">
        <v>0</v>
      </c>
      <c r="H331" s="17">
        <v>0</v>
      </c>
      <c r="I331" s="18"/>
      <c r="J331" s="11">
        <f>G331*ROUND(H331,2)</f>
        <v>0</v>
      </c>
      <c r="K331" s="11"/>
      <c r="L331" s="11"/>
      <c r="M331" s="11"/>
      <c r="AA331" s="2">
        <f t="shared" si="25"/>
        <v>0</v>
      </c>
    </row>
    <row r="332" spans="1:27" ht="15" x14ac:dyDescent="0.25">
      <c r="A332" s="4"/>
      <c r="B332" s="4">
        <v>24</v>
      </c>
      <c r="C332" s="4">
        <v>1</v>
      </c>
      <c r="D332" s="4"/>
      <c r="E332" s="4"/>
      <c r="F332" s="13"/>
      <c r="G332" s="13"/>
      <c r="H332" s="14"/>
      <c r="I332" s="15"/>
      <c r="J332" s="16">
        <f>SUM(J333:J335)</f>
        <v>0</v>
      </c>
      <c r="K332" s="11">
        <f>SUM(J333:J335)*(100-ROUND(I332,2))/100</f>
        <v>0</v>
      </c>
      <c r="L332" s="11"/>
      <c r="M332" s="11"/>
      <c r="AA332" s="2">
        <f t="shared" si="25"/>
        <v>0</v>
      </c>
    </row>
    <row r="333" spans="1:27" x14ac:dyDescent="0.2">
      <c r="A333" s="23"/>
      <c r="B333" s="23">
        <v>24</v>
      </c>
      <c r="C333" s="23">
        <v>1</v>
      </c>
      <c r="D333" s="23">
        <v>10</v>
      </c>
      <c r="E333" s="23" t="s">
        <v>343</v>
      </c>
      <c r="F333" s="11" t="s">
        <v>34</v>
      </c>
      <c r="G333" s="11">
        <v>5</v>
      </c>
      <c r="H333" s="17">
        <v>0</v>
      </c>
      <c r="I333" s="18"/>
      <c r="J333" s="11">
        <f>G333*ROUND(H333,2)</f>
        <v>0</v>
      </c>
      <c r="K333" s="11"/>
      <c r="L333" s="11"/>
      <c r="M333" s="11"/>
      <c r="AA333" s="2">
        <f t="shared" si="25"/>
        <v>0</v>
      </c>
    </row>
    <row r="334" spans="1:27" x14ac:dyDescent="0.2">
      <c r="A334" s="23"/>
      <c r="B334" s="23">
        <v>24</v>
      </c>
      <c r="C334" s="23">
        <v>1</v>
      </c>
      <c r="D334" s="23">
        <v>20</v>
      </c>
      <c r="E334" s="23" t="s">
        <v>344</v>
      </c>
      <c r="F334" s="11" t="s">
        <v>34</v>
      </c>
      <c r="G334" s="11">
        <v>5</v>
      </c>
      <c r="H334" s="17">
        <v>0</v>
      </c>
      <c r="I334" s="18"/>
      <c r="J334" s="11">
        <f>G334*ROUND(H334,2)</f>
        <v>0</v>
      </c>
      <c r="K334" s="11"/>
      <c r="L334" s="11"/>
      <c r="M334" s="11"/>
      <c r="AA334" s="2">
        <f t="shared" si="25"/>
        <v>0</v>
      </c>
    </row>
    <row r="335" spans="1:27" x14ac:dyDescent="0.2">
      <c r="A335" s="23"/>
      <c r="B335" s="23">
        <v>24</v>
      </c>
      <c r="C335" s="23">
        <v>1</v>
      </c>
      <c r="D335" s="23">
        <v>30</v>
      </c>
      <c r="E335" s="23" t="s">
        <v>345</v>
      </c>
      <c r="F335" s="11" t="s">
        <v>34</v>
      </c>
      <c r="G335" s="11">
        <v>1</v>
      </c>
      <c r="H335" s="17">
        <v>0</v>
      </c>
      <c r="I335" s="18"/>
      <c r="J335" s="11">
        <f>G335*ROUND(H335,2)</f>
        <v>0</v>
      </c>
      <c r="K335" s="11"/>
      <c r="L335" s="11"/>
      <c r="M335" s="11"/>
      <c r="AA335" s="2">
        <f t="shared" si="25"/>
        <v>0</v>
      </c>
    </row>
    <row r="336" spans="1:27" ht="15" x14ac:dyDescent="0.25">
      <c r="A336" s="22"/>
      <c r="B336" s="22">
        <v>34</v>
      </c>
      <c r="C336" s="22"/>
      <c r="D336" s="22"/>
      <c r="E336" s="22" t="s">
        <v>346</v>
      </c>
      <c r="F336" s="7"/>
      <c r="G336" s="7"/>
      <c r="H336" s="8"/>
      <c r="I336" s="9"/>
      <c r="J336" s="10">
        <f>SUM(K337:K365)</f>
        <v>0</v>
      </c>
      <c r="K336" s="11"/>
      <c r="L336" s="11">
        <f>SUM(K337:K365)*(100-ROUND(I336,2))/100</f>
        <v>0</v>
      </c>
      <c r="M336" s="11"/>
      <c r="AA336" s="2">
        <f t="shared" si="25"/>
        <v>0</v>
      </c>
    </row>
    <row r="337" spans="1:27" ht="15" x14ac:dyDescent="0.25">
      <c r="A337" s="4"/>
      <c r="B337" s="4">
        <v>34</v>
      </c>
      <c r="C337" s="4">
        <v>1</v>
      </c>
      <c r="D337" s="4"/>
      <c r="E337" s="4" t="s">
        <v>347</v>
      </c>
      <c r="F337" s="13"/>
      <c r="G337" s="13"/>
      <c r="H337" s="14"/>
      <c r="I337" s="15"/>
      <c r="J337" s="16">
        <f>SUM(J338:J354)</f>
        <v>0</v>
      </c>
      <c r="K337" s="11">
        <f>SUM(J338:J354)*(100-ROUND(I337,2))/100</f>
        <v>0</v>
      </c>
      <c r="L337" s="11"/>
      <c r="M337" s="11"/>
      <c r="AA337" s="2">
        <f t="shared" si="25"/>
        <v>0</v>
      </c>
    </row>
    <row r="338" spans="1:27" ht="28.5" x14ac:dyDescent="0.2">
      <c r="A338" s="23"/>
      <c r="B338" s="23">
        <v>34</v>
      </c>
      <c r="C338" s="23">
        <v>1</v>
      </c>
      <c r="D338" s="23">
        <v>10</v>
      </c>
      <c r="E338" s="23" t="s">
        <v>348</v>
      </c>
      <c r="F338" s="11"/>
      <c r="G338" s="11">
        <v>0</v>
      </c>
      <c r="H338" s="17">
        <v>0</v>
      </c>
      <c r="I338" s="18"/>
      <c r="J338" s="11">
        <f t="shared" ref="J338:J354" si="26">G338*ROUND(H338,2)</f>
        <v>0</v>
      </c>
      <c r="K338" s="11"/>
      <c r="L338" s="11"/>
      <c r="M338" s="11"/>
      <c r="AA338" s="2">
        <f t="shared" si="25"/>
        <v>0</v>
      </c>
    </row>
    <row r="339" spans="1:27" ht="28.5" x14ac:dyDescent="0.2">
      <c r="A339" s="23"/>
      <c r="B339" s="23">
        <v>34</v>
      </c>
      <c r="C339" s="23">
        <v>1</v>
      </c>
      <c r="D339" s="23">
        <v>20</v>
      </c>
      <c r="E339" s="23" t="s">
        <v>349</v>
      </c>
      <c r="F339" s="11"/>
      <c r="G339" s="11">
        <v>0</v>
      </c>
      <c r="H339" s="17">
        <v>0</v>
      </c>
      <c r="I339" s="18"/>
      <c r="J339" s="11">
        <f t="shared" si="26"/>
        <v>0</v>
      </c>
      <c r="K339" s="11"/>
      <c r="L339" s="11"/>
      <c r="M339" s="11"/>
      <c r="AA339" s="2">
        <f t="shared" si="25"/>
        <v>0</v>
      </c>
    </row>
    <row r="340" spans="1:27" x14ac:dyDescent="0.2">
      <c r="A340" s="23"/>
      <c r="B340" s="23">
        <v>34</v>
      </c>
      <c r="C340" s="23">
        <v>1</v>
      </c>
      <c r="D340" s="23">
        <v>30</v>
      </c>
      <c r="E340" s="23" t="s">
        <v>350</v>
      </c>
      <c r="F340" s="11"/>
      <c r="G340" s="11">
        <v>0</v>
      </c>
      <c r="H340" s="17">
        <v>0</v>
      </c>
      <c r="I340" s="18"/>
      <c r="J340" s="11">
        <f t="shared" si="26"/>
        <v>0</v>
      </c>
      <c r="K340" s="11"/>
      <c r="L340" s="11"/>
      <c r="M340" s="11"/>
      <c r="AA340" s="2">
        <f t="shared" si="25"/>
        <v>0</v>
      </c>
    </row>
    <row r="341" spans="1:27" x14ac:dyDescent="0.2">
      <c r="A341" s="23"/>
      <c r="B341" s="23">
        <v>34</v>
      </c>
      <c r="C341" s="23">
        <v>1</v>
      </c>
      <c r="D341" s="23">
        <v>40</v>
      </c>
      <c r="E341" s="23" t="s">
        <v>351</v>
      </c>
      <c r="F341" s="11"/>
      <c r="G341" s="11">
        <v>0</v>
      </c>
      <c r="H341" s="17">
        <v>0</v>
      </c>
      <c r="I341" s="18"/>
      <c r="J341" s="11">
        <f t="shared" si="26"/>
        <v>0</v>
      </c>
      <c r="K341" s="11"/>
      <c r="L341" s="11"/>
      <c r="M341" s="11"/>
      <c r="AA341" s="2">
        <f t="shared" si="25"/>
        <v>0</v>
      </c>
    </row>
    <row r="342" spans="1:27" x14ac:dyDescent="0.2">
      <c r="A342" s="23"/>
      <c r="B342" s="23">
        <v>34</v>
      </c>
      <c r="C342" s="23">
        <v>1</v>
      </c>
      <c r="D342" s="23">
        <v>50</v>
      </c>
      <c r="E342" s="23" t="s">
        <v>352</v>
      </c>
      <c r="F342" s="11" t="s">
        <v>34</v>
      </c>
      <c r="G342" s="11">
        <v>1</v>
      </c>
      <c r="H342" s="17">
        <v>0</v>
      </c>
      <c r="I342" s="18"/>
      <c r="J342" s="11">
        <f t="shared" si="26"/>
        <v>0</v>
      </c>
      <c r="K342" s="11"/>
      <c r="L342" s="11"/>
      <c r="M342" s="11"/>
      <c r="AA342" s="2">
        <f t="shared" si="25"/>
        <v>0</v>
      </c>
    </row>
    <row r="343" spans="1:27" x14ac:dyDescent="0.2">
      <c r="A343" s="23"/>
      <c r="B343" s="23">
        <v>34</v>
      </c>
      <c r="C343" s="23">
        <v>1</v>
      </c>
      <c r="D343" s="23">
        <v>60</v>
      </c>
      <c r="E343" s="23" t="s">
        <v>353</v>
      </c>
      <c r="F343" s="11" t="s">
        <v>34</v>
      </c>
      <c r="G343" s="11">
        <v>1</v>
      </c>
      <c r="H343" s="17">
        <v>0</v>
      </c>
      <c r="I343" s="18"/>
      <c r="J343" s="11">
        <f t="shared" si="26"/>
        <v>0</v>
      </c>
      <c r="K343" s="11"/>
      <c r="L343" s="11"/>
      <c r="M343" s="11"/>
      <c r="AA343" s="2">
        <f t="shared" si="25"/>
        <v>0</v>
      </c>
    </row>
    <row r="344" spans="1:27" x14ac:dyDescent="0.2">
      <c r="A344" s="23"/>
      <c r="B344" s="23">
        <v>34</v>
      </c>
      <c r="C344" s="23">
        <v>1</v>
      </c>
      <c r="D344" s="23">
        <v>70</v>
      </c>
      <c r="E344" s="23" t="s">
        <v>354</v>
      </c>
      <c r="F344" s="11" t="s">
        <v>34</v>
      </c>
      <c r="G344" s="11">
        <v>5</v>
      </c>
      <c r="H344" s="17">
        <v>0</v>
      </c>
      <c r="I344" s="18"/>
      <c r="J344" s="11">
        <f t="shared" si="26"/>
        <v>0</v>
      </c>
      <c r="K344" s="11"/>
      <c r="L344" s="11"/>
      <c r="M344" s="11"/>
      <c r="AA344" s="2">
        <f t="shared" si="25"/>
        <v>0</v>
      </c>
    </row>
    <row r="345" spans="1:27" x14ac:dyDescent="0.2">
      <c r="A345" s="23"/>
      <c r="B345" s="23">
        <v>34</v>
      </c>
      <c r="C345" s="23">
        <v>1</v>
      </c>
      <c r="D345" s="23">
        <v>80</v>
      </c>
      <c r="E345" s="23" t="s">
        <v>355</v>
      </c>
      <c r="F345" s="11" t="s">
        <v>34</v>
      </c>
      <c r="G345" s="11">
        <v>5</v>
      </c>
      <c r="H345" s="17">
        <v>0</v>
      </c>
      <c r="I345" s="18"/>
      <c r="J345" s="11">
        <f t="shared" si="26"/>
        <v>0</v>
      </c>
      <c r="K345" s="11"/>
      <c r="L345" s="11"/>
      <c r="M345" s="11"/>
      <c r="AA345" s="2">
        <f t="shared" si="25"/>
        <v>0</v>
      </c>
    </row>
    <row r="346" spans="1:27" x14ac:dyDescent="0.2">
      <c r="A346" s="23"/>
      <c r="B346" s="23">
        <v>34</v>
      </c>
      <c r="C346" s="23">
        <v>1</v>
      </c>
      <c r="D346" s="23">
        <v>90</v>
      </c>
      <c r="E346" s="23" t="s">
        <v>356</v>
      </c>
      <c r="F346" s="11" t="s">
        <v>34</v>
      </c>
      <c r="G346" s="11">
        <v>40</v>
      </c>
      <c r="H346" s="17">
        <v>0</v>
      </c>
      <c r="I346" s="18"/>
      <c r="J346" s="11">
        <f t="shared" si="26"/>
        <v>0</v>
      </c>
      <c r="K346" s="11"/>
      <c r="L346" s="11"/>
      <c r="M346" s="11"/>
      <c r="AA346" s="2">
        <f t="shared" si="25"/>
        <v>0</v>
      </c>
    </row>
    <row r="347" spans="1:27" x14ac:dyDescent="0.2">
      <c r="A347" s="23"/>
      <c r="B347" s="23">
        <v>34</v>
      </c>
      <c r="C347" s="23">
        <v>1</v>
      </c>
      <c r="D347" s="23">
        <v>100</v>
      </c>
      <c r="E347" s="23" t="s">
        <v>357</v>
      </c>
      <c r="F347" s="11" t="s">
        <v>34</v>
      </c>
      <c r="G347" s="11">
        <v>3</v>
      </c>
      <c r="H347" s="17">
        <v>0</v>
      </c>
      <c r="I347" s="18"/>
      <c r="J347" s="11">
        <f t="shared" si="26"/>
        <v>0</v>
      </c>
      <c r="K347" s="11"/>
      <c r="L347" s="11"/>
      <c r="M347" s="11"/>
      <c r="AA347" s="2">
        <f t="shared" si="25"/>
        <v>0</v>
      </c>
    </row>
    <row r="348" spans="1:27" x14ac:dyDescent="0.2">
      <c r="A348" s="23"/>
      <c r="B348" s="23">
        <v>34</v>
      </c>
      <c r="C348" s="23">
        <v>1</v>
      </c>
      <c r="D348" s="23">
        <v>110</v>
      </c>
      <c r="E348" s="23" t="s">
        <v>358</v>
      </c>
      <c r="F348" s="11" t="s">
        <v>34</v>
      </c>
      <c r="G348" s="11">
        <v>10</v>
      </c>
      <c r="H348" s="17">
        <v>0</v>
      </c>
      <c r="I348" s="18"/>
      <c r="J348" s="11">
        <f t="shared" si="26"/>
        <v>0</v>
      </c>
      <c r="K348" s="11"/>
      <c r="L348" s="11"/>
      <c r="M348" s="11"/>
      <c r="AA348" s="2">
        <f t="shared" si="25"/>
        <v>0</v>
      </c>
    </row>
    <row r="349" spans="1:27" x14ac:dyDescent="0.2">
      <c r="A349" s="23"/>
      <c r="B349" s="23">
        <v>34</v>
      </c>
      <c r="C349" s="23">
        <v>1</v>
      </c>
      <c r="D349" s="23">
        <v>120</v>
      </c>
      <c r="E349" s="23" t="s">
        <v>359</v>
      </c>
      <c r="F349" s="11" t="s">
        <v>34</v>
      </c>
      <c r="G349" s="11">
        <v>3</v>
      </c>
      <c r="H349" s="17">
        <v>0</v>
      </c>
      <c r="I349" s="18"/>
      <c r="J349" s="11">
        <f t="shared" si="26"/>
        <v>0</v>
      </c>
      <c r="K349" s="11"/>
      <c r="L349" s="11"/>
      <c r="M349" s="11"/>
      <c r="AA349" s="2">
        <f t="shared" si="25"/>
        <v>0</v>
      </c>
    </row>
    <row r="350" spans="1:27" x14ac:dyDescent="0.2">
      <c r="A350" s="23"/>
      <c r="B350" s="23">
        <v>34</v>
      </c>
      <c r="C350" s="23">
        <v>1</v>
      </c>
      <c r="D350" s="23">
        <v>130</v>
      </c>
      <c r="E350" s="23" t="s">
        <v>360</v>
      </c>
      <c r="F350" s="11" t="s">
        <v>34</v>
      </c>
      <c r="G350" s="11">
        <v>2</v>
      </c>
      <c r="H350" s="17">
        <v>0</v>
      </c>
      <c r="I350" s="18"/>
      <c r="J350" s="11">
        <f t="shared" si="26"/>
        <v>0</v>
      </c>
      <c r="K350" s="11"/>
      <c r="L350" s="11"/>
      <c r="M350" s="11"/>
      <c r="AA350" s="2">
        <f t="shared" si="25"/>
        <v>0</v>
      </c>
    </row>
    <row r="351" spans="1:27" x14ac:dyDescent="0.2">
      <c r="A351" s="23"/>
      <c r="B351" s="23">
        <v>34</v>
      </c>
      <c r="C351" s="23">
        <v>1</v>
      </c>
      <c r="D351" s="23">
        <v>140</v>
      </c>
      <c r="E351" s="23" t="s">
        <v>361</v>
      </c>
      <c r="F351" s="11" t="s">
        <v>34</v>
      </c>
      <c r="G351" s="11">
        <v>1</v>
      </c>
      <c r="H351" s="17">
        <v>0</v>
      </c>
      <c r="I351" s="18"/>
      <c r="J351" s="11">
        <f t="shared" si="26"/>
        <v>0</v>
      </c>
      <c r="K351" s="11"/>
      <c r="L351" s="11"/>
      <c r="M351" s="11"/>
      <c r="AA351" s="2">
        <f t="shared" si="25"/>
        <v>0</v>
      </c>
    </row>
    <row r="352" spans="1:27" ht="57" x14ac:dyDescent="0.2">
      <c r="A352" s="23"/>
      <c r="B352" s="23">
        <v>34</v>
      </c>
      <c r="C352" s="23">
        <v>1</v>
      </c>
      <c r="D352" s="23">
        <v>150</v>
      </c>
      <c r="E352" s="23" t="s">
        <v>362</v>
      </c>
      <c r="F352" s="11" t="s">
        <v>27</v>
      </c>
      <c r="G352" s="11">
        <v>1</v>
      </c>
      <c r="H352" s="17">
        <v>0</v>
      </c>
      <c r="I352" s="18"/>
      <c r="J352" s="11">
        <f t="shared" si="26"/>
        <v>0</v>
      </c>
      <c r="K352" s="11"/>
      <c r="L352" s="11"/>
      <c r="M352" s="11"/>
      <c r="AA352" s="2">
        <f t="shared" si="25"/>
        <v>0</v>
      </c>
    </row>
    <row r="353" spans="1:27" ht="28.5" x14ac:dyDescent="0.2">
      <c r="A353" s="23"/>
      <c r="B353" s="23">
        <v>34</v>
      </c>
      <c r="C353" s="23">
        <v>1</v>
      </c>
      <c r="D353" s="23">
        <v>160</v>
      </c>
      <c r="E353" s="23" t="s">
        <v>363</v>
      </c>
      <c r="F353" s="11" t="s">
        <v>27</v>
      </c>
      <c r="G353" s="11">
        <v>1</v>
      </c>
      <c r="H353" s="17">
        <v>0</v>
      </c>
      <c r="I353" s="18"/>
      <c r="J353" s="11">
        <f t="shared" si="26"/>
        <v>0</v>
      </c>
      <c r="K353" s="11"/>
      <c r="L353" s="11"/>
      <c r="M353" s="11"/>
      <c r="AA353" s="2">
        <f t="shared" si="25"/>
        <v>0</v>
      </c>
    </row>
    <row r="354" spans="1:27" ht="42.75" x14ac:dyDescent="0.2">
      <c r="A354" s="23"/>
      <c r="B354" s="23">
        <v>34</v>
      </c>
      <c r="C354" s="23">
        <v>1</v>
      </c>
      <c r="D354" s="23">
        <v>170</v>
      </c>
      <c r="E354" s="23" t="s">
        <v>364</v>
      </c>
      <c r="F354" s="11" t="s">
        <v>27</v>
      </c>
      <c r="G354" s="11">
        <v>1</v>
      </c>
      <c r="H354" s="17">
        <v>0</v>
      </c>
      <c r="I354" s="18"/>
      <c r="J354" s="11">
        <f t="shared" si="26"/>
        <v>0</v>
      </c>
      <c r="K354" s="11"/>
      <c r="L354" s="11"/>
      <c r="M354" s="11"/>
      <c r="AA354" s="2">
        <f t="shared" si="25"/>
        <v>0</v>
      </c>
    </row>
    <row r="355" spans="1:27" ht="15" x14ac:dyDescent="0.25">
      <c r="A355" s="4"/>
      <c r="B355" s="4">
        <v>34</v>
      </c>
      <c r="C355" s="4">
        <v>2</v>
      </c>
      <c r="D355" s="4"/>
      <c r="E355" s="4" t="s">
        <v>365</v>
      </c>
      <c r="F355" s="13"/>
      <c r="G355" s="13"/>
      <c r="H355" s="14"/>
      <c r="I355" s="15"/>
      <c r="J355" s="16">
        <f>SUM(J356:J365)</f>
        <v>0</v>
      </c>
      <c r="K355" s="11">
        <f>SUM(J356:J365)*(100-ROUND(I355,2))/100</f>
        <v>0</v>
      </c>
      <c r="L355" s="11"/>
      <c r="M355" s="11"/>
      <c r="AA355" s="2">
        <f t="shared" si="25"/>
        <v>0</v>
      </c>
    </row>
    <row r="356" spans="1:27" ht="28.5" x14ac:dyDescent="0.2">
      <c r="A356" s="23"/>
      <c r="B356" s="23">
        <v>34</v>
      </c>
      <c r="C356" s="23">
        <v>2</v>
      </c>
      <c r="D356" s="23">
        <v>10</v>
      </c>
      <c r="E356" s="23" t="s">
        <v>366</v>
      </c>
      <c r="F356" s="11"/>
      <c r="G356" s="11">
        <v>0</v>
      </c>
      <c r="H356" s="17">
        <v>0</v>
      </c>
      <c r="I356" s="18"/>
      <c r="J356" s="11">
        <f t="shared" ref="J356:J365" si="27">G356*ROUND(H356,2)</f>
        <v>0</v>
      </c>
      <c r="K356" s="11"/>
      <c r="L356" s="11"/>
      <c r="M356" s="11"/>
      <c r="AA356" s="2">
        <f t="shared" si="25"/>
        <v>0</v>
      </c>
    </row>
    <row r="357" spans="1:27" ht="28.5" x14ac:dyDescent="0.2">
      <c r="A357" s="23"/>
      <c r="B357" s="23">
        <v>34</v>
      </c>
      <c r="C357" s="23">
        <v>2</v>
      </c>
      <c r="D357" s="23">
        <v>20</v>
      </c>
      <c r="E357" s="23" t="s">
        <v>349</v>
      </c>
      <c r="F357" s="11"/>
      <c r="G357" s="11">
        <v>0</v>
      </c>
      <c r="H357" s="17">
        <v>0</v>
      </c>
      <c r="I357" s="18"/>
      <c r="J357" s="11">
        <f t="shared" si="27"/>
        <v>0</v>
      </c>
      <c r="K357" s="11"/>
      <c r="L357" s="11"/>
      <c r="M357" s="11"/>
      <c r="AA357" s="2">
        <f t="shared" si="25"/>
        <v>0</v>
      </c>
    </row>
    <row r="358" spans="1:27" x14ac:dyDescent="0.2">
      <c r="A358" s="23"/>
      <c r="B358" s="23">
        <v>34</v>
      </c>
      <c r="C358" s="23">
        <v>2</v>
      </c>
      <c r="D358" s="23">
        <v>30</v>
      </c>
      <c r="E358" s="23" t="s">
        <v>350</v>
      </c>
      <c r="F358" s="11"/>
      <c r="G358" s="11">
        <v>0</v>
      </c>
      <c r="H358" s="17">
        <v>0</v>
      </c>
      <c r="I358" s="18"/>
      <c r="J358" s="11">
        <f t="shared" si="27"/>
        <v>0</v>
      </c>
      <c r="K358" s="11"/>
      <c r="L358" s="11"/>
      <c r="M358" s="11"/>
      <c r="AA358" s="2">
        <f t="shared" si="25"/>
        <v>0</v>
      </c>
    </row>
    <row r="359" spans="1:27" ht="42.75" x14ac:dyDescent="0.2">
      <c r="A359" s="23"/>
      <c r="B359" s="23">
        <v>34</v>
      </c>
      <c r="C359" s="23">
        <v>2</v>
      </c>
      <c r="D359" s="23">
        <v>40</v>
      </c>
      <c r="E359" s="23" t="s">
        <v>367</v>
      </c>
      <c r="F359" s="11" t="s">
        <v>27</v>
      </c>
      <c r="G359" s="11">
        <v>1</v>
      </c>
      <c r="H359" s="17">
        <v>0</v>
      </c>
      <c r="I359" s="18"/>
      <c r="J359" s="11">
        <f t="shared" si="27"/>
        <v>0</v>
      </c>
      <c r="K359" s="11"/>
      <c r="L359" s="11"/>
      <c r="M359" s="11"/>
      <c r="AA359" s="2">
        <f t="shared" si="25"/>
        <v>0</v>
      </c>
    </row>
    <row r="360" spans="1:27" ht="42.75" x14ac:dyDescent="0.2">
      <c r="A360" s="23"/>
      <c r="B360" s="23">
        <v>34</v>
      </c>
      <c r="C360" s="23">
        <v>2</v>
      </c>
      <c r="D360" s="23">
        <v>50</v>
      </c>
      <c r="E360" s="23" t="s">
        <v>368</v>
      </c>
      <c r="F360" s="11" t="s">
        <v>27</v>
      </c>
      <c r="G360" s="11">
        <v>1</v>
      </c>
      <c r="H360" s="17">
        <v>0</v>
      </c>
      <c r="I360" s="18"/>
      <c r="J360" s="11">
        <f t="shared" si="27"/>
        <v>0</v>
      </c>
      <c r="K360" s="11"/>
      <c r="L360" s="11"/>
      <c r="M360" s="11"/>
      <c r="AA360" s="2">
        <f t="shared" si="25"/>
        <v>0</v>
      </c>
    </row>
    <row r="361" spans="1:27" ht="28.5" x14ac:dyDescent="0.2">
      <c r="A361" s="23"/>
      <c r="B361" s="23">
        <v>34</v>
      </c>
      <c r="C361" s="23">
        <v>2</v>
      </c>
      <c r="D361" s="23">
        <v>60</v>
      </c>
      <c r="E361" s="23" t="s">
        <v>369</v>
      </c>
      <c r="F361" s="11" t="s">
        <v>34</v>
      </c>
      <c r="G361" s="11">
        <v>2</v>
      </c>
      <c r="H361" s="17">
        <v>0</v>
      </c>
      <c r="I361" s="18"/>
      <c r="J361" s="11">
        <f t="shared" si="27"/>
        <v>0</v>
      </c>
      <c r="K361" s="11"/>
      <c r="L361" s="11"/>
      <c r="M361" s="11"/>
      <c r="AA361" s="2">
        <f t="shared" si="25"/>
        <v>0</v>
      </c>
    </row>
    <row r="362" spans="1:27" ht="28.5" x14ac:dyDescent="0.2">
      <c r="A362" s="23"/>
      <c r="B362" s="23">
        <v>34</v>
      </c>
      <c r="C362" s="23">
        <v>2</v>
      </c>
      <c r="D362" s="23">
        <v>70</v>
      </c>
      <c r="E362" s="23" t="s">
        <v>370</v>
      </c>
      <c r="F362" s="11" t="s">
        <v>34</v>
      </c>
      <c r="G362" s="11">
        <v>8</v>
      </c>
      <c r="H362" s="17">
        <v>0</v>
      </c>
      <c r="I362" s="18"/>
      <c r="J362" s="11">
        <f t="shared" si="27"/>
        <v>0</v>
      </c>
      <c r="K362" s="11"/>
      <c r="L362" s="11"/>
      <c r="M362" s="11"/>
      <c r="AA362" s="2">
        <f t="shared" si="25"/>
        <v>0</v>
      </c>
    </row>
    <row r="363" spans="1:27" ht="28.5" x14ac:dyDescent="0.2">
      <c r="A363" s="23"/>
      <c r="B363" s="23">
        <v>34</v>
      </c>
      <c r="C363" s="23">
        <v>2</v>
      </c>
      <c r="D363" s="23">
        <v>80</v>
      </c>
      <c r="E363" s="23" t="s">
        <v>371</v>
      </c>
      <c r="F363" s="11" t="s">
        <v>34</v>
      </c>
      <c r="G363" s="11">
        <v>6</v>
      </c>
      <c r="H363" s="17">
        <v>0</v>
      </c>
      <c r="I363" s="18"/>
      <c r="J363" s="11">
        <f t="shared" si="27"/>
        <v>0</v>
      </c>
      <c r="K363" s="11"/>
      <c r="L363" s="11"/>
      <c r="M363" s="11"/>
      <c r="AA363" s="2">
        <f t="shared" si="25"/>
        <v>0</v>
      </c>
    </row>
    <row r="364" spans="1:27" x14ac:dyDescent="0.2">
      <c r="A364" s="23"/>
      <c r="B364" s="23">
        <v>34</v>
      </c>
      <c r="C364" s="23">
        <v>2</v>
      </c>
      <c r="D364" s="23">
        <v>90</v>
      </c>
      <c r="E364" s="23" t="s">
        <v>372</v>
      </c>
      <c r="F364" s="11" t="s">
        <v>34</v>
      </c>
      <c r="G364" s="11">
        <v>14</v>
      </c>
      <c r="H364" s="17">
        <v>0</v>
      </c>
      <c r="I364" s="18"/>
      <c r="J364" s="11">
        <f t="shared" si="27"/>
        <v>0</v>
      </c>
      <c r="K364" s="11"/>
      <c r="L364" s="11"/>
      <c r="M364" s="11"/>
      <c r="AA364" s="2">
        <f t="shared" si="25"/>
        <v>0</v>
      </c>
    </row>
    <row r="365" spans="1:27" ht="28.5" x14ac:dyDescent="0.2">
      <c r="A365" s="11"/>
      <c r="B365" s="11">
        <v>34</v>
      </c>
      <c r="C365" s="11">
        <v>2</v>
      </c>
      <c r="D365" s="11">
        <v>100</v>
      </c>
      <c r="E365" s="11" t="s">
        <v>373</v>
      </c>
      <c r="F365" s="11" t="s">
        <v>27</v>
      </c>
      <c r="G365" s="11">
        <v>1</v>
      </c>
      <c r="H365" s="17">
        <v>0</v>
      </c>
      <c r="I365" s="18"/>
      <c r="J365" s="11">
        <f t="shared" si="27"/>
        <v>0</v>
      </c>
      <c r="K365" s="11"/>
      <c r="L365" s="11"/>
      <c r="M365" s="11"/>
      <c r="AA365" s="2">
        <f t="shared" si="25"/>
        <v>0</v>
      </c>
    </row>
    <row r="367" spans="1:27" ht="15" x14ac:dyDescent="0.25">
      <c r="C367" s="20" t="s">
        <v>374</v>
      </c>
      <c r="E367" s="19">
        <f>ROUND(100*AVERAGEA(AA:AA),0)</f>
        <v>0</v>
      </c>
    </row>
    <row r="368" spans="1:27" ht="15" x14ac:dyDescent="0.25">
      <c r="B368" s="21"/>
    </row>
    <row r="369" spans="2:2" ht="15" x14ac:dyDescent="0.25">
      <c r="B369" s="21" t="s">
        <v>375</v>
      </c>
    </row>
    <row r="370" spans="2:2" ht="15" x14ac:dyDescent="0.25">
      <c r="B370" s="21" t="s">
        <v>376</v>
      </c>
    </row>
    <row r="371" spans="2:2" ht="15" x14ac:dyDescent="0.25">
      <c r="B371" s="21" t="s">
        <v>377</v>
      </c>
    </row>
    <row r="372" spans="2:2" ht="15" x14ac:dyDescent="0.25">
      <c r="B372" s="21" t="s">
        <v>378</v>
      </c>
    </row>
  </sheetData>
  <sheetProtection algorithmName="SHA-512" hashValue="IMESh9zcd1kB5j1zrBmurH7VwKGygAuxnJuUBJzbe++pIXWQFnp9rEvJW0CjBG7crZytcMRIUzFqb9EnIpLsjA==" saltValue="vVpWCfKdwLe8vKh0MnYlSg==" spinCount="100000" sheet="1" objects="1" scenarios="1" formatColumns="0" sort="0" autoFilter="0"/>
  <autoFilter ref="A1:M1"/>
  <pageMargins left="0.1111111111111111" right="0.22222222222222221" top="0.34722222222222221" bottom="0.34722222222222221" header="0.1388888888888889" footer="0.1388888888888889"/>
  <pageSetup paperSize="9" scale="85" orientation="landscape" r:id="rId1"/>
  <headerFooter>
    <oddHeader>&amp;C הצעה למכרז מספר 105-2021&amp;Rמכבי שירותי בריאות (ישן)      &amp;L&amp;D</oddHeader>
    <oddFooter>&amp;Lמגיש ההצעה:________________  חתימה:_____________&amp;Rעמוד &amp;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הצעת קבלן</vt:lpstr>
      <vt:lpstr>גיליון1</vt:lpstr>
      <vt:lpstr>'הצעת קבלן'!WPrint_Area_W</vt:lpstr>
      <vt:lpstr>'הצעת קבלן'!WPrint_TitlesW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serruya_j</dc:creator>
  <cp:lastModifiedBy>הדס מטס</cp:lastModifiedBy>
  <dcterms:created xsi:type="dcterms:W3CDTF">2021-05-30T16:39:33Z</dcterms:created>
  <dcterms:modified xsi:type="dcterms:W3CDTF">2021-06-15T06:29:15Z</dcterms:modified>
</cp:coreProperties>
</file>