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6" windowWidth="19944" windowHeight="10320"/>
  </bookViews>
  <sheets>
    <sheet name="בקרה תקציבית" sheetId="4" r:id="rId1"/>
    <sheet name="גיליון1" sheetId="1" r:id="rId2"/>
    <sheet name="גיליון2" sheetId="2" r:id="rId3"/>
    <sheet name="גיליון3" sheetId="3" r:id="rId4"/>
  </sheets>
  <definedNames>
    <definedName name="_xlnm._FilterDatabase" localSheetId="0" hidden="1">'בקרה תקציבית'!$A$1:$M$1</definedName>
    <definedName name="_xlnm.Print_Area" localSheetId="0">'בקרה תקציבית'!$A$1:$M$140</definedName>
    <definedName name="_xlnm.Print_Titles" localSheetId="0">'בקרה תקציבית'!$1:$1</definedName>
  </definedNames>
  <calcPr calcId="145621"/>
</workbook>
</file>

<file path=xl/calcChain.xml><?xml version="1.0" encoding="utf-8"?>
<calcChain xmlns="http://schemas.openxmlformats.org/spreadsheetml/2006/main">
  <c r="AB1" i="4" l="1"/>
  <c r="E140" i="4"/>
  <c r="Z1" i="4"/>
  <c r="AA138" i="4"/>
  <c r="J138" i="4"/>
  <c r="AA137" i="4"/>
  <c r="J137" i="4"/>
  <c r="AA136" i="4"/>
  <c r="J136" i="4"/>
  <c r="AA135" i="4"/>
  <c r="J135" i="4"/>
  <c r="AA134" i="4"/>
  <c r="J134" i="4"/>
  <c r="AA133" i="4"/>
  <c r="J133" i="4"/>
  <c r="AA132" i="4"/>
  <c r="J132" i="4"/>
  <c r="AA131" i="4"/>
  <c r="J131" i="4"/>
  <c r="AA130" i="4"/>
  <c r="J130" i="4"/>
  <c r="AA129" i="4"/>
  <c r="J129" i="4"/>
  <c r="AA128" i="4"/>
  <c r="J128" i="4"/>
  <c r="AA127" i="4"/>
  <c r="J127" i="4"/>
  <c r="AA126" i="4"/>
  <c r="J126" i="4"/>
  <c r="AA125" i="4"/>
  <c r="J125" i="4"/>
  <c r="AA124" i="4"/>
  <c r="J124" i="4"/>
  <c r="AA123" i="4"/>
  <c r="J123" i="4"/>
  <c r="AA122" i="4"/>
  <c r="J122" i="4"/>
  <c r="AA121" i="4"/>
  <c r="J121" i="4"/>
  <c r="AA120" i="4"/>
  <c r="J120" i="4"/>
  <c r="AA119" i="4"/>
  <c r="J119" i="4"/>
  <c r="AA118" i="4"/>
  <c r="J118" i="4"/>
  <c r="AA117" i="4"/>
  <c r="J117" i="4"/>
  <c r="AA116" i="4"/>
  <c r="J116" i="4"/>
  <c r="AA115" i="4"/>
  <c r="J115" i="4"/>
  <c r="AA114" i="4"/>
  <c r="J114" i="4"/>
  <c r="AA113" i="4"/>
  <c r="J113" i="4"/>
  <c r="AA112" i="4"/>
  <c r="J112" i="4"/>
  <c r="AA111" i="4"/>
  <c r="J111" i="4"/>
  <c r="AA110" i="4"/>
  <c r="J110" i="4"/>
  <c r="AA109" i="4"/>
  <c r="J109" i="4"/>
  <c r="AA108" i="4"/>
  <c r="J108" i="4"/>
  <c r="AA107" i="4"/>
  <c r="J107" i="4"/>
  <c r="AA106" i="4"/>
  <c r="J106" i="4"/>
  <c r="AA105" i="4"/>
  <c r="J105" i="4"/>
  <c r="AA104" i="4"/>
  <c r="J104" i="4"/>
  <c r="AA103" i="4"/>
  <c r="J103" i="4"/>
  <c r="AA102" i="4"/>
  <c r="J102" i="4"/>
  <c r="AA101" i="4"/>
  <c r="J101" i="4"/>
  <c r="AA100" i="4"/>
  <c r="J100" i="4"/>
  <c r="AA99" i="4"/>
  <c r="J99" i="4"/>
  <c r="AA98" i="4"/>
  <c r="J98" i="4"/>
  <c r="J97" i="4" s="1"/>
  <c r="AA97" i="4"/>
  <c r="K97" i="4"/>
  <c r="L96" i="4" s="1"/>
  <c r="AA96" i="4"/>
  <c r="AA95" i="4"/>
  <c r="J95" i="4"/>
  <c r="AA94" i="4"/>
  <c r="J94" i="4"/>
  <c r="AA93" i="4"/>
  <c r="J93" i="4"/>
  <c r="AA92" i="4"/>
  <c r="J92" i="4"/>
  <c r="AA91" i="4"/>
  <c r="J91" i="4"/>
  <c r="J90" i="4" s="1"/>
  <c r="AA90" i="4"/>
  <c r="K90" i="4"/>
  <c r="AA89" i="4"/>
  <c r="J89" i="4"/>
  <c r="AA88" i="4"/>
  <c r="J88" i="4"/>
  <c r="AA87" i="4"/>
  <c r="J87" i="4"/>
  <c r="AA86" i="4"/>
  <c r="J86" i="4"/>
  <c r="AA85" i="4"/>
  <c r="J85" i="4"/>
  <c r="AA84" i="4"/>
  <c r="J84" i="4"/>
  <c r="AA83" i="4"/>
  <c r="J83" i="4"/>
  <c r="AA82" i="4"/>
  <c r="J82" i="4"/>
  <c r="AA81" i="4"/>
  <c r="J81" i="4"/>
  <c r="AA80" i="4"/>
  <c r="J80" i="4"/>
  <c r="AA79" i="4"/>
  <c r="J79" i="4"/>
  <c r="J78" i="4" s="1"/>
  <c r="AA78" i="4"/>
  <c r="K78" i="4"/>
  <c r="AA77" i="4"/>
  <c r="J77" i="4"/>
  <c r="AA76" i="4"/>
  <c r="J76" i="4"/>
  <c r="AA75" i="4"/>
  <c r="J75" i="4"/>
  <c r="AA74" i="4"/>
  <c r="J74" i="4"/>
  <c r="AA73" i="4"/>
  <c r="J73" i="4"/>
  <c r="AA72" i="4"/>
  <c r="J72" i="4"/>
  <c r="AA71" i="4"/>
  <c r="J71" i="4"/>
  <c r="AA70" i="4"/>
  <c r="J70" i="4"/>
  <c r="AA69" i="4"/>
  <c r="J69" i="4"/>
  <c r="J68" i="4" s="1"/>
  <c r="AA68" i="4"/>
  <c r="K68" i="4"/>
  <c r="AA67" i="4"/>
  <c r="J67" i="4"/>
  <c r="AA66" i="4"/>
  <c r="J66" i="4"/>
  <c r="J65" i="4" s="1"/>
  <c r="AA65" i="4"/>
  <c r="K65" i="4"/>
  <c r="AA64" i="4"/>
  <c r="J64" i="4"/>
  <c r="AA63" i="4"/>
  <c r="J63" i="4"/>
  <c r="AA62" i="4"/>
  <c r="J62" i="4"/>
  <c r="AA61" i="4"/>
  <c r="J61" i="4"/>
  <c r="AA60" i="4"/>
  <c r="J60" i="4"/>
  <c r="AA59" i="4"/>
  <c r="J59" i="4"/>
  <c r="AA58" i="4"/>
  <c r="J58" i="4"/>
  <c r="AA57" i="4"/>
  <c r="J57" i="4"/>
  <c r="AA56" i="4"/>
  <c r="J56" i="4"/>
  <c r="AA55" i="4"/>
  <c r="J55" i="4"/>
  <c r="AA54" i="4"/>
  <c r="J54" i="4"/>
  <c r="AA53" i="4"/>
  <c r="J53" i="4"/>
  <c r="J52" i="4" s="1"/>
  <c r="AA52" i="4"/>
  <c r="K52" i="4"/>
  <c r="AA51" i="4"/>
  <c r="J51" i="4"/>
  <c r="AA50" i="4"/>
  <c r="J50" i="4"/>
  <c r="AA49" i="4"/>
  <c r="J49" i="4"/>
  <c r="AA48" i="4"/>
  <c r="J48" i="4"/>
  <c r="AA47" i="4"/>
  <c r="J47" i="4"/>
  <c r="AA46" i="4"/>
  <c r="J46" i="4"/>
  <c r="AA45" i="4"/>
  <c r="J45" i="4"/>
  <c r="AA44" i="4"/>
  <c r="J44" i="4"/>
  <c r="AA43" i="4"/>
  <c r="J43" i="4"/>
  <c r="AA42" i="4"/>
  <c r="J42" i="4"/>
  <c r="AA41" i="4"/>
  <c r="J41" i="4"/>
  <c r="AA40" i="4"/>
  <c r="J40" i="4"/>
  <c r="AA39" i="4"/>
  <c r="J39" i="4"/>
  <c r="AA38" i="4"/>
  <c r="J38" i="4"/>
  <c r="J37" i="4" s="1"/>
  <c r="AA37" i="4"/>
  <c r="K37" i="4"/>
  <c r="AA36" i="4"/>
  <c r="AA35" i="4"/>
  <c r="J35" i="4"/>
  <c r="AA34" i="4"/>
  <c r="J34" i="4"/>
  <c r="AA33" i="4"/>
  <c r="J33" i="4"/>
  <c r="J32" i="4" s="1"/>
  <c r="AA32" i="4"/>
  <c r="K32" i="4"/>
  <c r="AA31" i="4"/>
  <c r="J31" i="4"/>
  <c r="AA30" i="4"/>
  <c r="J30" i="4"/>
  <c r="AA29" i="4"/>
  <c r="J29" i="4"/>
  <c r="AA28" i="4"/>
  <c r="J28" i="4"/>
  <c r="AA27" i="4"/>
  <c r="J27" i="4"/>
  <c r="AA26" i="4"/>
  <c r="J26" i="4"/>
  <c r="AA25" i="4"/>
  <c r="J25" i="4"/>
  <c r="AA24" i="4"/>
  <c r="J24" i="4"/>
  <c r="AA23" i="4"/>
  <c r="J23" i="4"/>
  <c r="AA22" i="4"/>
  <c r="K22" i="4"/>
  <c r="AA21" i="4"/>
  <c r="J21" i="4"/>
  <c r="AA20" i="4"/>
  <c r="J20" i="4"/>
  <c r="AA19" i="4"/>
  <c r="J19" i="4"/>
  <c r="AA18" i="4"/>
  <c r="J18" i="4"/>
  <c r="AA17" i="4"/>
  <c r="J17" i="4"/>
  <c r="AA16" i="4"/>
  <c r="J16" i="4"/>
  <c r="AA15" i="4"/>
  <c r="J15" i="4"/>
  <c r="AA14" i="4"/>
  <c r="J14" i="4"/>
  <c r="AA13" i="4"/>
  <c r="J13" i="4"/>
  <c r="AA12" i="4"/>
  <c r="AA11" i="4"/>
  <c r="AA10" i="4"/>
  <c r="J10" i="4"/>
  <c r="J9" i="4" s="1"/>
  <c r="AA9" i="4"/>
  <c r="K9" i="4"/>
  <c r="L8" i="4" s="1"/>
  <c r="AA8" i="4"/>
  <c r="AA7" i="4"/>
  <c r="J7" i="4"/>
  <c r="AA6" i="4"/>
  <c r="J6" i="4"/>
  <c r="AA5" i="4"/>
  <c r="AA4" i="4"/>
  <c r="AA3" i="4"/>
  <c r="AA2" i="4"/>
  <c r="J96" i="4" l="1"/>
  <c r="L36" i="4"/>
  <c r="J36" i="4"/>
  <c r="J22" i="4"/>
  <c r="K12" i="4"/>
  <c r="L11" i="4" s="1"/>
  <c r="J12" i="4"/>
  <c r="J8" i="4"/>
  <c r="J5" i="4"/>
  <c r="K5" i="4"/>
  <c r="L4" i="4" s="1"/>
  <c r="J11" i="4" l="1"/>
  <c r="J3" i="4"/>
  <c r="M3" i="4"/>
  <c r="M2" i="4" s="1"/>
  <c r="J4" i="4"/>
  <c r="J2" i="4" l="1"/>
</calcChain>
</file>

<file path=xl/sharedStrings.xml><?xml version="1.0" encoding="utf-8"?>
<sst xmlns="http://schemas.openxmlformats.org/spreadsheetml/2006/main" count="267" uniqueCount="157">
  <si>
    <t>תת כתב</t>
  </si>
  <si>
    <t>פרק</t>
  </si>
  <si>
    <t>תת פרק</t>
  </si>
  <si>
    <t>סעיף</t>
  </si>
  <si>
    <t>תאור הסעיף</t>
  </si>
  <si>
    <t>יח"מ</t>
  </si>
  <si>
    <t>כמות</t>
  </si>
  <si>
    <t>מחיר יחידה</t>
  </si>
  <si>
    <t>אחוז הנחה</t>
  </si>
  <si>
    <t>סה"כ לפני הנחה</t>
  </si>
  <si>
    <t>סה"כ לתת פרק</t>
  </si>
  <si>
    <t>סה"כ לפרק</t>
  </si>
  <si>
    <t>סה"כ לכתב</t>
  </si>
  <si>
    <t>כל סעיפי כתב כמויות</t>
  </si>
  <si>
    <t>מרפאה ראשית</t>
  </si>
  <si>
    <t>עבודות בטון יצוק באתר</t>
  </si>
  <si>
    <t>יציקת חגורת בטון ברוחב 7 ס"מ ובגובה 25 ס"מ באזור שירותים וח' ניקיון בקומה 3+1, הפרדה בין אזור רטוב ויבש, לפי פרט K בתכנית בניה, כולל התאמת גובה בקטעי פתחי דלתות.</t>
  </si>
  <si>
    <t>מ"א</t>
  </si>
  <si>
    <t>יציקת בסיסי בטון עבור ארונות חשמל או עיגון כספות, בטון ב-200 ממפלס רצפת בטון ועד 10 ס"מ מעל מפלס הריצוף. בארונות חשמל ועד תחתית ריצוף בכספות.</t>
  </si>
  <si>
    <t>מ"ר</t>
  </si>
  <si>
    <t>עבודות איטום</t>
  </si>
  <si>
    <t>איטום רצפת חדרים רטובים - שירותים וחדר ניקיון בקומות. הביצוע בטיח צמנטי הידראולי מסוג "טורוסיל FX-100" או "סיקה טופ 107" בשתי שכבות לפי הנחיות היצרן. האיטום יבוצע לאחר הכנת רולקה מבטון ויחפה אותה, ראה פרט K בתכניות בניה.</t>
  </si>
  <si>
    <t>עבודות נגרות ומסגרות</t>
  </si>
  <si>
    <t>עבודות נגרות</t>
  </si>
  <si>
    <t>ייצור, אספקה והתקנה של דלת מס' 1 ברשימת נגרות, במידות כלליות 95/210 ס"מ, משקוף פח וכנף עץ בפתיחה רגילה.</t>
  </si>
  <si>
    <t>יח'</t>
  </si>
  <si>
    <t>דלת מס' 2 ברשימת נגרות, כמו 06.1.010, אך מותאמת למערכת בקרת כניסה.</t>
  </si>
  <si>
    <t>דלת מס' 3, כמו 06.1.010, אך במידות 100/210 ס"מ.</t>
  </si>
  <si>
    <t>דלת מס' 4, כמו 06.1.010, אך במידות 110/210 ס"מ.</t>
  </si>
  <si>
    <t>דלת מס' 5, במידות 110/210 ס"מ, משקוף פח וכנף עץ בפתיחה רגילה, מותאמת למערכת בקרת כניסה.</t>
  </si>
  <si>
    <t>דלת מס' 6, במידות 100/210 ס"מ, עם שילוב חלון מזוגג.</t>
  </si>
  <si>
    <t>דלת מס' 7, במידות 100/210 ס"מ, שירותי נכים, כולל אשנב וידית מוט.</t>
  </si>
  <si>
    <t>דלת מס' 8, במידות 80/210 ס"מ, בשילוב אשנב.</t>
  </si>
  <si>
    <t>דלת מס' 9, במידות 80/210 ס"מ.</t>
  </si>
  <si>
    <t>עבודות מסגרות</t>
  </si>
  <si>
    <t>אספקה והתקנה של דלת מסוג "פלדלת", מס' 1 ברשימת מסגרות, במידות 95/210 ס"מ.</t>
  </si>
  <si>
    <t>אספקה והתקנה של חזית דלתות פח לנישות ארון חשמל, מס' 2 ברשימת מסגרות, במידות 90/220 ס"מ.</t>
  </si>
  <si>
    <t>אספקה והתקנה של חזית דלתות פח לנישות הידרנט ותקשורת, מס' 3 ברשימת מסגרות, במידות 80/220 ס"מ.</t>
  </si>
  <si>
    <t>אספקה והתקנה של חזית דלתות פח לארון חשמל, מס' 4 ברשימת מסגרות, במידות 170/220 ס"מ.</t>
  </si>
  <si>
    <t>אספקה והתקנה של פרופילי 70/70 RHS מ"מ, לחיזוק וייצוב התקנת משקופי דלתות, התקנה מרצפה לתקרה קונסטרוקטיבית, כולל עגינה עם לוחיות עיגון לרצפה ולתקרה הקונסטרוקטיבית. גובה העמודים 295-285 ס"מ.</t>
  </si>
  <si>
    <t>אספקה והתקנה של מבנה פרופילי 70/70 RHS מ"מ, אשר יותקן לתליית תריס חשמלי בקומת כניסה, 2 עמודים בגובה 290 ס"מ כ"א וקורה מקשרת, מרותכת לעמודים באורך 160 ס"מ.</t>
  </si>
  <si>
    <t>אספקה והתקנה של מבנה פרופילי 70/70 RHS מ"מ, אשר יותקן לתליית תריס חשמלי במזכירות קומה 1, מסגרת פרופילים תלויה מהתקרה הקונסטרוקטיבית בגובה 65 ס"מ וברוחב כ-150 ס"מ.</t>
  </si>
  <si>
    <t>אספקה והתקנה של לוחות פח מגולוון, עובי 1 מ"מ, ישולבו בקירות גבס למיגון בטחון ח' תקשורת קומת קרקע. הלוחות יותקנו בין שני קרומי גבס (עבודת הגבס בנפרד). גובה החיפוי 250 ס"מ.</t>
  </si>
  <si>
    <t>אספקה והתקנה של מבנה נושא כיור בחדר ניקיון. מסגרת מפרופילי L מנירוסטה ו-4 רגלי נירוסטה. ראו תכניות בניה.</t>
  </si>
  <si>
    <t>אבזור שירותי נכים</t>
  </si>
  <si>
    <t>אספקה והתקנה של מאחז יד מתרומם תקני באורך 80 ס"מ עשוי פלדה עם ציפוי פלסטי. המחיר כולל התקנה בקיר גבס כולל חיזוק עגינה לעומס נדרש, תוצרת PRESSALIT או ש"ע מאושר.</t>
  </si>
  <si>
    <t>אספקה והתקנה של מאחז יד קבוע בצורת L, 60/60 ס"מ. כמו סעיף 06.3.010</t>
  </si>
  <si>
    <t>אספקה והתקנה של מדף בשירותי נכים במידות 40/15 ס"מ.</t>
  </si>
  <si>
    <t>אינסטלציה</t>
  </si>
  <si>
    <t>צנורות מים חמים וקרים</t>
  </si>
  <si>
    <t>בקומות אלו מתבצעת החלפת כל צנרת המים הקרים והחמים. מאחר ומדובר במבנה מתפקד על הקבלן המבצע לאתר עם תחילת העבודה את כל הצנרת הקיימת וולקבל הנחיות מהפיקוח היכן לבצע ניתוקים וחיבורים מחדש על מנת ששאר הקומות לא יפגעו</t>
  </si>
  <si>
    <t>במסגרת עבודת השיפוץ יתבצע ניתוק של מערכת כיבוי האש ממערכת המשותפת לצריכה הקיימת כיום ויבוצע קו אספקה חדש ממונה המים הקיים שיזין באופן עצמאי את כל עמדות כיבוי האש החדשות והקיימות</t>
  </si>
  <si>
    <t>צנרת פלדה סקדיול 40 עטופה עם ציפוי חיצוני APC GAL (כחול) מורכבים בהברגה, מונחים בקירות גלויים, סמויים, בתקרה כפולה כולל: חציבה, שרוולים וסתימה, קוטר " ½ נומינלי, אביזרים, זיזים, ווים לתליה ולחיזוק, רקורד ליד כל שסתום והסתעפות</t>
  </si>
  <si>
    <t>צנרת פלדה סקדיול 40 עטופה עם ציפוי חיצוני APC GAL (כחול) מורכבים בהברגה, מונחים בקירות גלויים, סמויים, בתקרה כפולה כולל: חציבה, שרוולים וסתימה, קוטר "3/4 נומינלי, אביזרים, זיזים, ווים לתליה ולחיזוק, רקורד ליד כל שסתום והסתעפות</t>
  </si>
  <si>
    <t>צנרת פלדה סקדיול 40 עטופה עם ציפוי חיצוני APC GAL (כחול) מורכבים בהברגה, מונחים בקירות גלויים, סמויים, בתקרה כפולה כולל: חציבה, שרוולים וסתימה, קוטר "1 נומינלי, אביזרים, זיזים, ווים לתליה ולחיזוק, רקורד ליד כל שסתום והסתעפות</t>
  </si>
  <si>
    <t>צנרת פלדה סקדיול 40 עטופה עם ציפוי חיצוני APC GAL (כחול) מורכבים בהברגה, מונחים בקירות גלויים, סמויים, בתקרה כפולה כולל: חציבה, שרוולים וסתימה, קוטר "2 נומינלי, אביזרים, זיזים, ווים לתליה ולחיזוק, רקורד ליד כל שסתום והסתעפות</t>
  </si>
  <si>
    <t>צנרת פלדה סקדיול 40 עטופה עם ציפוי חיצוני APC GAL (כחול) מורכבים בהברגה, מונחים בקירות גלויים, סמויים, בתקרה כפולה כולל: חציבה, שרוולים וסתימה, קוטר "3 נומינלי, אביזרים, זיזים, ווים לתליה ולחיזוק, רקורד ליד כל שסתום והסתעפות</t>
  </si>
  <si>
    <t>אביזרים לצנרת פלדה סקדיול 40 עטופה עם ציפוי חיצוני APC GAL (כחול)</t>
  </si>
  <si>
    <t>צנרת "מולטיגול" או "סופרפיפ" בקוטר 16 מ"מ כולל כל האביזרים הדרושים (אין לבצע חיבורי צנרת במהלך מהברז ועד הקבועה/ברז קצה</t>
  </si>
  <si>
    <t>כנ"ל, אך בקוטר 20 מ"מ</t>
  </si>
  <si>
    <t>כנ"ל, אך בקוטר 25 מ"מ</t>
  </si>
  <si>
    <t>מגוף חשמלי בקוטר "2 פיקוד 24 וולט כולל התחברות עד ללוח הראשי (צנרת וחיווט)</t>
  </si>
  <si>
    <t>קומפלט</t>
  </si>
  <si>
    <t>התחברות לעמדת כיבוי אש קיימת לכיבוי אש בקוטר החיבור "3 כולל ניתוק חיבור לקו קיים , כל האביזרים הדרושים מיקום החיבור לפי הנחיות המזמין</t>
  </si>
  <si>
    <t>התחברות לצנרת קיימת לצריכה בקוטר החיבור "2 כולל כל האביזרים הדרושים מיקום החיבור לפי הנחיות המזמין</t>
  </si>
  <si>
    <t>אביזרים לצנרת מים</t>
  </si>
  <si>
    <t>בוילר חשמלי בנפח 80 ליטר עם ציפוי אמאיל פנימי כולל כל הנדרש לפי התקן, ברז "3/4, אל חוזר, ברז בטחון, מפסק, חיבור נקז מצנור נחושת "3/8 מהבוילר עד לניקוז , כולל תו תקן ו6- שנים אחריות</t>
  </si>
  <si>
    <t>בוילר חשמלי בנפח 60 ליטר עם ציפוי אמאיל פנימי כולל כל הנדרש לפי התקן, ברז "3/4, אל חוזר, ברז בטחון, מפסק, חיבור נקז מצנור נחושת "3/8 מהבוילר עד לניקוז , כולל תו תקן ו6- שנים אחריות</t>
  </si>
  <si>
    <t>ברז כדורי "שגיב" בקוטר "½ כולל אביזר מעבר לחיבור צנרת  "מולטיגל"או סופרפייפ"</t>
  </si>
  <si>
    <t>ברז כדורי "שגיב" בקוטר "3/4 כולל אביזר מעבר לחיבור צנרת  "מולטיגל"או סופרפייפ"</t>
  </si>
  <si>
    <t>ברז כדורי תוצרת "שגיב" בקוטר "1 כולל רקורד</t>
  </si>
  <si>
    <t>ברז כדורי תוצרת "שגיב" בקוטר "2 כולל רקורד</t>
  </si>
  <si>
    <t>ברז ערבוב להגבלת טמפרטורת יציאת המים לצרכנים, קוטר "1 תוצרת "שגיב"</t>
  </si>
  <si>
    <t>כנ"ל אך בקוטר "3/4</t>
  </si>
  <si>
    <t>ארון כ"א במידות 130X90X30 מפח פלדה 1.5 מ"מ צבוע בצבע יסוד ושתי שכבות צבע שמן בגוון שיבחר האדריכל כולל:גלגילון עליו צנור גומי משוריין בקוטר "3/4 ללחץ עבודה של 8 אט'ובאורך 25 מ' ומזנק התזה, שסתום בקוטר "1 "שגיב", ברז בקוטר "2 תוצרת "ארקה" עם חיבור שטורץ לחיבור מהיר כ"א 2 זרנוקים מפוליאסטר באורך 15 מ', מזנק רב שימושי "2</t>
  </si>
  <si>
    <t>מטפה אבקה יבשה במשקל 6 ק"ג</t>
  </si>
  <si>
    <t>משאבת סיחרור מברונזה בתפוקה של 2 מק"ש כנגד 4 מ' מים כולל מפסק מקומי, המשאבה תורכב בתוך קופסת הגנה מפח מגולוון עם פתח גישה, התחברות למערכת מים וחשמל</t>
  </si>
  <si>
    <t>הכנה למתקן מי שתיה, לרבות הכנה לאספקת מים ע"י ברז גן  "1/2 ומחסום תופי "2/"4</t>
  </si>
  <si>
    <t>בידוד תרמי</t>
  </si>
  <si>
    <t>בידוד צנרת בקליפות "ענביד" בעובי 13 מ"מ לצנרת בקוטר "3/4 - " ½ , 16-25 מ"מ</t>
  </si>
  <si>
    <t>בידוד צנרת בקליפות "ענביד" לצנרת בקוטר "1 ¼- " 1</t>
  </si>
  <si>
    <t>נקזים ואוורורים לדלוחין ושופכין</t>
  </si>
  <si>
    <t>חלק מצנרת הביוב הקיימת מותקנת על קיר החיצוני בחזית האחורית לצורך ביצוע החיבורים יש צורי במתקני הרמה/ פיגומים. עבודה זו כלולה בקומלט חיבור לצנרת קיימת</t>
  </si>
  <si>
    <t>צנורות מ HDPE לשופכין ודלוחין ת"י מתחת לתקרה, במילוי,  בקירות פנימיים או חיצוניים כולל: אביזרים, מעברי קוטר, עיני בקורת, שרוולים, מתלים, חבקי החלקה, אביזרי התפשטות, נקודות קבע, חיצוב חריצים וסתימתם, אביזרי מעבר לצנרת פי.וי.סי. קונזולים ווים לחיזוק בקוטר 110 מ"מ</t>
  </si>
  <si>
    <t>צנורות HDPE לניקוז דלוחין ומזגנים לפי ת"י כולל: עיני ביקורת, שרוולים חיצוב חריצים וסתימתם, ספחים, קונזולים ווים לחיזוק, בקוטר 50 - 32 מ"מ כל הצנרת בתקרה התלויה תחוזק עם פרופיל אלומיניום למניעת "בטן" החיזוק תלוי במחיר הצנרת</t>
  </si>
  <si>
    <t>מחסום רצפה מפוליפרופילן "2/"4 עם מכסה רשת מיציקת פליז תוצרת מ.פ.ה. בגוון שיבחחר ע"י האדריכל</t>
  </si>
  <si>
    <t>קופסת ביקורת (מאסף) מפוליפרופילן בקוטר "4 עם מכסה יציקת פליז תוצרת מ.פ.ה. (מרובע) בגוון שיבחר ע"י האדריכל</t>
  </si>
  <si>
    <t>קופסת ביקורת נופלת מ - HDPE בקוטר "4 עם מכסה יציקת פליז תוצרת מ.פ.ה. (מרובע) בגוון שיבחר ע"י האדריכל</t>
  </si>
  <si>
    <t>התחברות לצנרת ביוב קיימת מברזל יציקה כולל חיתוך ואספקת כל  האביזרים הדרושים כולל פיגומים וכו'</t>
  </si>
  <si>
    <t>כנ"ל, אך לצנור בקוטר "2</t>
  </si>
  <si>
    <t>הכנה וחיבורים לניקוז מזגן כולל אספקה והרכבה של צנרת מחברת PVC לבן בהדבקות (כולל אביזרים) באורך עד 15 מ' בקוטר 40 מ"מ מהמזגן לעד ל"סיפון חי" בקרבת המזגן כמפורט בתוכניות או לפי הנחיות המפקח</t>
  </si>
  <si>
    <t>קבועות תברואתיות ואביזריהן</t>
  </si>
  <si>
    <t>אסלת בית-כסא אירופאי תלויה מחרס לבן מסוג מעולה תוצרת "חרסה"  דגם "פטרה" כולל: מכסה ומושב פלסטיק קשיח תוצרת "פלסאון" עם צירי נירוסטה, חיזוק לרצפה ולקיר באמצעות ברגים מצופים כרום,שרוול לחיבור המוצא כולל פתח ביקורת, כל הצנרת המחברת לאסלה, שקוע תוצרת "גביריט" עם מנגנון "דאל" ופנל נירוסטה, כולל ברז "1/2, מעמד מאלומיניום המותאם למערכות אלו יצוק בבטון לפי פרט "מכבי"</t>
  </si>
  <si>
    <t>אסלת בית-כסא אירופאי רגל לנכים מחרס לבן מסוג מעולה תוצרת " חרסה"  כולל: מכסה ומושב פלסטיק קשיח תוצרת "פלסאון" ,חיזוק לרצפה ולקיר באמצעות ברגים מצופים כרום,שרוול לחיבור המוצא כולל פתח ביקורת, כל הצנרת המחברת לאסלה,מיכל הדחה נמוך "חוליות" או ש"ע</t>
  </si>
  <si>
    <t>מושב הגבהה לשרותי נכים דגם "דניה" 23R תוצרת "פרסליט" או ש"ע</t>
  </si>
  <si>
    <t>קערת רחצה תוצרת "חרסה" דגם "סיגמה" עד 105 מ' לפי הנחיות אדריכל בגוון שיבחר ע"י האדריכל, הרכבה בתוך משטח, אביזר הורקה (ונטיל) מפליז מצופה כרום עם פקק ושרשרת, סיפון (בקבוק) בקוטר "1/2 1 מפלסטיק תוצרת "ליפסקי" כולל חצאי רקורדים</t>
  </si>
  <si>
    <t>קערת רחצה תוצרת "חרסה" דגם "אלפא" 107בגוון שיבחר ע"י האדריכל,  אביזר הורקה (ונטיל) מפליז מצופה כרום עם פקק ושרשרת, סיפון (בקבוק) בקוטר "1/2 1 מפלסטיק תוצרת "ליפסקי" כולל חצאי רקורדים</t>
  </si>
  <si>
    <t>קערת מטבח תוצרת "חרסה" במידות 60/40 ס"מ כולל זיזים מצנור בקוטר "1/2 אשר קצהו הקדמי סתום, צבוע צבע יסוד ושתי שכבות צבע שמן לבן, סיפון (בקבוק) בקוטר "2 מפלסטיק תוצרת "ליפסקי" כולל חצאי רקורדים</t>
  </si>
  <si>
    <t>סוללה  לכיור מטבח  למים קרים וחמים תוצרת "חמת" דגם "אוורסט" מהמשטח עם פיה ארוכה מסתובבת כולל כל האביזרים הדרושים</t>
  </si>
  <si>
    <t>כנ"ל אך לשרותי נכים</t>
  </si>
  <si>
    <t>מיתז תוצרת "חמת" עם צנור גמיש, דגם 8-4550 כולל ברז קיר טי ולחצן</t>
  </si>
  <si>
    <t>התקנה של מתקן למים קרים כדוגמת "משקור 80 מפוצל" תוצרת  קיבוץ  נתיב הל"ה כולל חיבור מים ודלוחין בהתאם להנחיות נציגי "מכבי" והמפקח</t>
  </si>
  <si>
    <t>סוללה  לכיור רחצה  למים קרים וחמים תוצרת "חמת" דגם "אוורסט" פיה בינונית וקבועה מהמשטח כולל ברזי "ניל" כולל כל האביזרים הדרושים</t>
  </si>
  <si>
    <t>ציוד כיבוי אוטומטי</t>
  </si>
  <si>
    <t>הצנרת והאביזרים תתלה מעל התקרה האקוסטית עם מוטות הברגה עד לתקרה הקיימת המחיר כלול בסעיפים השונים ולא תשולם כל תוספת בגין תליות אלו המערכת תהיה כהכנה בלבד כאשר עם סיום העבודה יש לפקק את כל האביזרים הפתוחים , לבצע בדיקת לחץ ולהשאיר את הצנרת מלאה במיםפכל הציוד וצורת הרכבתו יתאימו לדרישות NFPA כולל אישו ר UL/FM  ותקן ישראלי 1596 (גם אם לא צויין בסעיף)הערה: בצנרת מעל "2 תשולם תוספת עבור הסעפויות וקשתות       בלבד</t>
  </si>
  <si>
    <t>צנורות פלדה  סקדיול 10 עם מחברי "קוויקאפ" מאושרים בקוטר "3 כולל: צבע בהתאם למיפרט, קשתות, ספחים, אוגנים, הסתעפויות, אביזרים, תליות, תמיכות וזיזים, שרוולים, פתיחת פתחים וסתימתם</t>
  </si>
  <si>
    <t>אביזרים לצנרת  בקוטר "3</t>
  </si>
  <si>
    <t>ברז כדורי "1 עם מחבר שטורץ לריקון קו ספרינקלר</t>
  </si>
  <si>
    <t>מילוי מים במערכת החדשה ופיקוקה וכולל כל אביזרי הפיקוק הנדרשים וחיבור למגוף כדורי בקוטר "1 שמחובר לקו כיבוי האש</t>
  </si>
  <si>
    <t>עבודות חשמל</t>
  </si>
  <si>
    <t>נקודות חשמל, תקשורת ומנ"מ</t>
  </si>
  <si>
    <t>נקודת מאור בצנרת "פנ" 25 מ"מ עם כבלים X41.5 ממ"ר עד הלוח מ"ז "בטיצינו לונה" יחיד, כפול או זוג מחליפים וקוי הזנתם עד המעגל. לא תשולם תוספת עבור מפסקיםמחליפים או קוי הזנתם.</t>
  </si>
  <si>
    <t>נקודה</t>
  </si>
  <si>
    <t>תוספת עבור כסוי הרמטי למפסק מאור "בטיצינו", ללא תלות במספר הנקודות המוזנות.</t>
  </si>
  <si>
    <t>נקודת מאור או הזנת תיבת בקרה בצנרת "פנ" 25 מ"מ עם כבלים 1.5 ממ"ר עד הלוח ללא מ"ז.</t>
  </si>
  <si>
    <t>נקודת הפעלת דרייבר דימר V0-10 כולל ציוד וחווט לגוף .</t>
  </si>
  <si>
    <t>נקודת הזנת שלט פרסום בקו נפרד בצנרת "פנ" 25 מ"מ עם כבלים X32.5 ממ"ר עד הלוח ומ"ז "כבאים" תקני.</t>
  </si>
  <si>
    <t>נקודת לחצן הפסקת חרום בקו נפרד עם צנרת 25 מ"מ וכבלים X1.5 NHXH3 עד הלוח וסיום בלחצן דו מגעי "טלמכניק" בעל זכוכית לשבירה, פטישון וזוג זכוכיות רזרביות</t>
  </si>
  <si>
    <t>נקודת בית תקע תה"ט עם אביזר "בטיצינו לונה" בודד בתיבה לארבעה מודולים עם מסתכמים וקו בצנרת "פנ" עם כבלים 2.5 ממ"ר עד הלוח, ללא תלות במספר הנקודות המוזנות ממעגל משותף. לא תשולם תוספת עבור קו נפרד או תריסי חסימה.</t>
  </si>
  <si>
    <t>נקודת זוג בית תקע תה"ט עם אביזרים "בטיצינו לונה" בתיבת הרכבים וקו בצנרת "פנ" עם כבלים 2.5 ממ"ר עד הלוח, ללא תלות במספר הנקודות המוזנות ממעגל משותף. לאתשולם תוספת עבור קו נפרד או תריסי חסימה.</t>
  </si>
  <si>
    <t>נקודת שלשה בית תקע תה"ט עם אביזרים "בטיצינו לונה" בתיבת הרכבים וקו בצנרת "פנ" עם כבלים 2.5 ממ"ר עד הלוח, ללא תלות במספר הנקודות המוזנות ממעגל משותף. לא תשולם תוספת עבור קו נפרד.</t>
  </si>
  <si>
    <t>נקודת בית תקע הרמטי עם אביזר "גביס סיסטם" וקו בצנרת "פנ" עם כבלים 2.5 ממ"ר עד הלוח, ללא תלות במספר הנקודות המוזנות ממעגל משותף. לא תשולם תוספת עבור קונפרד.</t>
  </si>
  <si>
    <t>נקודת בית תקע עה"ט למפוח אוורור, עם אביזר N-1 "ע.ד.א", מחוזק בברגים ומשולט וקו נפרד עם כבלים 1.5 ממ"ר צנרת ותעלות X15 PVC35 מ"מ עד ללוח.</t>
  </si>
  <si>
    <t>נקודת הזנה לרכזת אש או פריצה עם מפסק דו קוטבי מואר עה"ט מחוזק בברגים ומשולט וקו נפרד עם כבלים 1.5 ממ"ר צנרת ותעלות X15 PVC35 מ"מ עד ללוח.</t>
  </si>
  <si>
    <t>נקודת בית תקע עה"ט או משולב בריהוט, עם אביזר N-1 "ע.ד.א", מחוזק בברגים ומשולט וקו עם כבלים 2.5 ממ"ר צנרת ותעלות X15 PVC35 מ"מ עד ללוח, ללא תלות במספרהנקודות על מעגל משותף. לא תשולם תוספת עבור נקודות המוזנות בקו נפרד.</t>
  </si>
  <si>
    <t>כנ"ל אולם עם אביזר N-2 "עדא פלסט".</t>
  </si>
  <si>
    <t>כנ"ל אולם עם אביזר N-3 "עדא פלסט".</t>
  </si>
  <si>
    <t>כנ"ל אולם עם אביזר N-4 "עדא פלסט".</t>
  </si>
  <si>
    <t>נקודת בית תקע עה"ט או משולב בריהוט, עם אביזר חד פאזי CEE17-16A וקו עם כבלים 2.5 ממ"ר וצנרת 23 מ"מ עד ללוח. לא תשולם תוספת עבור נקודות המוזנות בקו נפרד.</t>
  </si>
  <si>
    <t>נקודת מקבץ שקעים דגם 1 בתיבת רב שקעים (חשמל ותקשורת)  "CIMABOX" לפי פרט ומפרט, כולל ששה בתי תקע לחשמל עם מחיצות קבועות, תיבות לארבעה בתי תקע לתקשורת כולל מתאמים ומסתמים, שתי הזנות חשמל, כל אחת בקו עם צנרת 25 מ"מ וכבלים 2.5 ממ"ר עד הלוח והזנת תקשורת בצנרת X252 מ"מ עם חוטי משיכה עד לארון התקשורת הראשי . לא תשולם תוספת עבור תריסי חסימה.</t>
  </si>
  <si>
    <t>נקודת מקבץ שקעים דגם 2 בתיבת רב שקעים (חשמל ותקשורת)  "CIMABOX" לפי פרט ומפרט, כולל ארבעה בתי תקע לחשמל עם מחיצות קבועות, תיבה לארבעה בתי תקע לתקשורתעם מתאמים ומסתמים, שתי הזנת חשמל, כ"א בקו עם צנרת 25 מ"מ וכבלים 2.5 ממ"ר עד הלוח והזנת תקשורת בצנרת X252 מ"מ עם חוטי משיכה עד לארון התקשורת הראשי. לא תשולם תוספת עבור תריסי חסימה.</t>
  </si>
  <si>
    <t>נקודת מקבץ שקעים דגם 3 בתיבת רב שקעים (חשמל ותקשורת)  "CIMABOX" כולל שני בתי תקע לחשמל עם מחיצות קבועות, תיבה לארבעה בתי תקע לתקשורת עם מתאמים ומסתמים, הזנת חשמל בקו בצנרת 23 מ"מ וכבלים 2.5 ממ"ר עד הלוח והזנת תקשורת בצנרת X232 מ"מ עם חוטי משיכה עד לארון התקשורת הראשי. לא תשולם תוספת עבור תריסי חסימה .</t>
  </si>
  <si>
    <t>נקודת מקבץ שקעים למסך LCD בתיבות בטיצינו חשמל ותקשורת) לפי פרט בתכנית כולל בתי בתי תקע לחשמל הזנת חשמל בקו בצנרת 25 מ"מ וכבלים 2.5 ממ"ר וצנרת תקשורת X2+5025 מ"מ עם חוטי משיכה.</t>
  </si>
  <si>
    <t>נקודת תיבת חשמל ותקשורת "CIMABOX" עה"ט או תה"ט, בתצורת D-17 כולל מכסה עם מסתמים ומחיצה קבועה וצנרת X325 מ"מ לסולם התקשורת.</t>
  </si>
  <si>
    <t>נקודת הזנה למזגן תלת פאזי לפי פרט ומפרט, בקו נפרד עם כבלים 2.5 ממ"ר וצנרת 25 מ"מ עד הלוח, זוג מ"ז בטחון IP-55 3X16A ליד המאייד וליד המעבה וכבל החבור ביניהם בצנרת 25 מ"מ וצנור שמור 25 מ"מ.</t>
  </si>
  <si>
    <t>נקודת הזנה למזגן חד פאזי תה"ט עם בית תקע "בטיצינו" אן עה"ט עם אביזר N-1 מותקן אנכית וקו נפרד עם כבלים 2.5 ממ"ר וצנרת 25 מ"מ עד ללוח.</t>
  </si>
  <si>
    <t>נקודת הזנה למאייד מזגן חד פאזי תה"ט עם בית תקע "בטיצינו" או עה"ט עם אביזר N-1 מותקן אנכית וקו נפרד עם כבלים 1.5 ממ"ר וצנרת 25 מ"מ עד ללוח.</t>
  </si>
  <si>
    <t>נקודת הכנה ליחידת הפעלת מזגן או טרמוסטט מזגן, בצנור 20 מ"מ קוטר עם חוט משיכה מהנקודה ועד לתיבת הפקוד של המזגן.</t>
  </si>
  <si>
    <t>נקודת תריס חשמלי בצנרת "פנ" 25 מ"מ עם כבלים 1.5 ממ"ר עד הלוח, לרבות זוג לחצנים קפיציים "בטיצינו לונה" וקוי הזנתם.</t>
  </si>
  <si>
    <t>נקודת הזנת מנוע סורג עם צנרת וכבל X31.5 ממ"ר, זוג לחצנים קפיציים בתיבת "בטיצינו", תיבת חבורים עם מהדקים נתיקים ליד המנוע והזנה עד למעגל ועד הלוח, חבורובדיקת הפעלה.</t>
  </si>
  <si>
    <t>תוספת לנקודת הזנת מנוע סורג עבור לחצן מפתח קפיצי להתקנה חיצונית כולל רוזטת נירוסטה עם סימון חרוט "פתח סגור"</t>
  </si>
  <si>
    <t>נקודת בוילר בקו נפרד עם צנרת ותעלות, מוליכים וכבלים 2.5 ממ"ר עד הלוח ומ"ז דו קוטבי "בטיצינו לונה" עם נורית סימון, חבור הבוילר והארקה מקומית לצנרת המיםהקרים, בנפרד מההארקה שדרך הלוח.</t>
  </si>
  <si>
    <t>נקודת תא פוטואלקרטי הרמטי מתכוון כולל קו עם צנרת וכבל X41.5 ממ"ר עד הלוח, חבור ובדיקת הפעלה.</t>
  </si>
  <si>
    <t>נקודת הכנה לטלפון או תקשורת תה"ט (שלא במסגרת מקבצי השקעים) בצנור 25 מ"מ קוטר עד לסולם התקשורת כולל חוט משיכה וסיום בתיבת "בטיצינו" עם מתאם ומכסה משולט. האביזר והחווט ימדדו בנפרד או יבוצעו ע"י אחרים.</t>
  </si>
  <si>
    <t>נקודת הכנה לציוד מנ"מ מכל סוג שהוא תה"ט בצנור 20 מ"מ קוטר עד לסולם התקשורת כולל חוט משיכה וסיום בתיבה 55 עם מכסה משולט. האביזר והחווט ימדדו בנפרד או יבוצעו ע"י אחרים.</t>
  </si>
  <si>
    <t>נקודת הכנה לציוד מנ"מ מכל סוג שהוא תה"ט בצנור 25 מ"מ קוטר עד לסולם התקשורת כולל חוט משיכה וסיום בתיבה 55 עם מכסה משולט. האביזר והחווט ימדדו בנפרד או יבוצעו ע"י אחרים.</t>
  </si>
  <si>
    <t>נקודת הזנה לציוד גילוי אש ועשן מכל סוג, בצנרת "פנ" 20 מ"מ קוטר עם חוט משיכה, מנקודה לנקודה ועד לרכזת וסיום בתיבת מעבר "עדא פלסט" או בתיבה 55 תה"ט, משולטות.</t>
  </si>
  <si>
    <t>נקודת הזנה לאינרטרקום איזור מחסה בצנרת "פנ" 20 מ"מ קוטר עם חוט משיכה, מנקודה לנקודה ועד לרכזת וסיום בתיבה שקועה ומשולטות.</t>
  </si>
  <si>
    <t>נקודת הכנה לאזעקת פריצה בצנור "פנ" 20 מ"מ עם חוטי משיכה בקו נפרד עד לסולמת המנ"מ ועד הרכזת.</t>
  </si>
  <si>
    <t>נקודת הכנה לבקרת דלת בקו נפרד בצנור 25 מ"מ עם חוט משיכה עד לחדר התקשורת, תיבת הסתעפות DI-4 "עדא" ויציאות לאלקטרו מגנט דלת, פנקוד ואינטרקום, לחצן שבירהולחצן שחרור, בסמוך לדלת.</t>
  </si>
  <si>
    <t>נקודת הכנה לבקרת דלת חדר בקו נפרד בצנור 25 מ"מ עם חוט משיכה עד לסולם התקשורת, תיבת חבורים CI-3 "עדא" ויציאות בצנרת  20 מ"מ למנעול דלת ולפנקוד ליד הדלת, וללחצן שחרור ליד השולחן.</t>
  </si>
  <si>
    <t>נקודת לחצן דימום חרום לגנרטור בקו נפרד עם צנרת 25 מ"מ וכבלים X1.5 NHXH3 עד לוח פקוד הגנרטור וסיום בלחצן מפתח דו מגעי המחיר כולל תאום עם ספק הגנרטור.</t>
  </si>
  <si>
    <t>קוד אימות</t>
  </si>
  <si>
    <t>:הערות</t>
  </si>
  <si>
    <t>הסכומים המוצעים הינם בשקלים ואינם כוללים מע"מ</t>
  </si>
  <si>
    <t>מחירי היחידה ואחוזי ההנחה הנקלטים, יכללו עד שתי ספרות מימין לנקודה העשרונית</t>
  </si>
  <si>
    <t>גליון הצעת קבלן שיוגש יהיה הגליון המקורי (ולא גליון מועתק)</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</si>
</sst>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7"/>
      <scheme val="minor"/>
    </font>
    <font>
      <b/>
      <sz val="11"/>
      <color theme="1"/>
      <name val="Arial"/>
      <family val="2"/>
      <scheme val="minor"/>
    </font>
    <font>
      <b/>
      <sz val="11"/>
      <color indexed="12"/>
      <name val="Arial"/>
      <family val="2"/>
      <scheme val="minor"/>
    </font>
    <font>
      <b/>
      <sz val="11"/>
      <color indexed="10"/>
      <name val="Arial"/>
      <family val="2"/>
      <scheme val="minor"/>
    </font>
    <font>
      <sz val="11"/>
      <color indexed="10"/>
      <name val="Arial"/>
      <family val="2"/>
      <charset val="177"/>
      <scheme val="minor"/>
    </font>
    <font>
      <sz val="11"/>
      <color indexed="12"/>
      <name val="Arial"/>
      <family val="2"/>
      <charset val="177"/>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0" fontId="0" fillId="0" borderId="0" xfId="0" applyAlignment="1" applyProtection="1">
      <alignment wrapText="1"/>
      <protection hidden="1"/>
    </xf>
    <xf numFmtId="4" fontId="0" fillId="0" borderId="0" xfId="0" applyNumberFormat="1" applyAlignment="1">
      <alignment wrapText="1"/>
    </xf>
    <xf numFmtId="0" fontId="2" fillId="0" borderId="1" xfId="0" applyFont="1" applyBorder="1" applyAlignment="1">
      <alignment vertical="top" wrapText="1"/>
    </xf>
    <xf numFmtId="0" fontId="2" fillId="0" borderId="1" xfId="0" applyFont="1" applyBorder="1" applyAlignment="1" applyProtection="1">
      <alignment vertical="top" wrapText="1"/>
      <protection locked="0"/>
    </xf>
    <xf numFmtId="4" fontId="3" fillId="0" borderId="1" xfId="0" applyNumberFormat="1" applyFont="1" applyBorder="1" applyAlignment="1">
      <alignment horizontal="right" vertical="top" wrapText="1"/>
    </xf>
    <xf numFmtId="0" fontId="3" fillId="0" borderId="1" xfId="0" applyFont="1" applyBorder="1" applyAlignment="1">
      <alignment wrapText="1"/>
    </xf>
    <xf numFmtId="4" fontId="3" fillId="0" borderId="1" xfId="0" applyNumberFormat="1" applyFont="1" applyBorder="1" applyAlignment="1">
      <alignment wrapText="1"/>
    </xf>
    <xf numFmtId="4" fontId="3" fillId="2" borderId="1" xfId="0" applyNumberFormat="1" applyFont="1" applyFill="1" applyBorder="1" applyAlignment="1" applyProtection="1">
      <alignment wrapText="1"/>
      <protection locked="0"/>
    </xf>
    <xf numFmtId="0" fontId="4" fillId="0" borderId="1" xfId="0" applyFont="1" applyBorder="1" applyAlignment="1">
      <alignment wrapText="1"/>
    </xf>
    <xf numFmtId="0" fontId="0" fillId="0" borderId="1" xfId="0" applyBorder="1" applyAlignment="1">
      <alignment wrapText="1"/>
    </xf>
    <xf numFmtId="0" fontId="3" fillId="4" borderId="1" xfId="0" applyFont="1" applyFill="1" applyBorder="1" applyAlignment="1">
      <alignment wrapText="1"/>
    </xf>
    <xf numFmtId="0" fontId="2" fillId="0" borderId="1" xfId="0" applyFont="1" applyBorder="1" applyAlignment="1">
      <alignment wrapText="1"/>
    </xf>
    <xf numFmtId="4" fontId="2" fillId="0" borderId="1" xfId="0" applyNumberFormat="1" applyFont="1" applyBorder="1" applyAlignment="1">
      <alignment wrapText="1"/>
    </xf>
    <xf numFmtId="4" fontId="2" fillId="2" borderId="1" xfId="0" applyNumberFormat="1" applyFont="1" applyFill="1" applyBorder="1" applyAlignment="1" applyProtection="1">
      <alignment wrapText="1"/>
      <protection locked="0"/>
    </xf>
    <xf numFmtId="0" fontId="5" fillId="0" borderId="1" xfId="0" applyFont="1" applyBorder="1" applyAlignment="1">
      <alignment wrapText="1"/>
    </xf>
    <xf numFmtId="4" fontId="0" fillId="3" borderId="1" xfId="0" applyNumberFormat="1" applyFill="1" applyBorder="1" applyAlignment="1" applyProtection="1">
      <alignment wrapText="1"/>
      <protection locked="0"/>
    </xf>
    <xf numFmtId="4" fontId="0" fillId="0" borderId="1" xfId="0" applyNumberFormat="1" applyBorder="1" applyAlignment="1">
      <alignment wrapText="1"/>
    </xf>
    <xf numFmtId="0" fontId="1" fillId="0" borderId="0" xfId="0" applyFont="1" applyAlignment="1" applyProtection="1">
      <alignment wrapText="1"/>
      <protection hidden="1"/>
    </xf>
    <xf numFmtId="0" fontId="1" fillId="0" borderId="0" xfId="0" applyFont="1" applyAlignment="1"/>
    <xf numFmtId="0" fontId="2" fillId="0" borderId="0" xfId="0" applyFont="1" applyAlignment="1"/>
    <xf numFmtId="0" fontId="3" fillId="0" borderId="1" xfId="0" applyFont="1" applyBorder="1" applyAlignment="1">
      <alignment vertical="top" wrapText="1"/>
    </xf>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5"/>
  <sheetViews>
    <sheetView showGridLines="0" rightToLeft="1" tabSelected="1" zoomScale="80" zoomScaleNormal="80" workbookViewId="0">
      <pane ySplit="1" topLeftCell="A2" activePane="bottomLeft" state="frozen"/>
      <selection pane="bottomLeft" activeCell="J5" sqref="J5"/>
    </sheetView>
  </sheetViews>
  <sheetFormatPr defaultRowHeight="13.8" x14ac:dyDescent="0.25"/>
  <cols>
    <col min="1" max="4" width="5.69921875" style="1" customWidth="1"/>
    <col min="5" max="5" width="55.69921875" style="1" customWidth="1"/>
    <col min="6" max="6" width="6.69921875" style="1" customWidth="1"/>
    <col min="7" max="7" width="12.69921875" style="1" customWidth="1"/>
    <col min="8" max="8" width="12.69921875" style="3" customWidth="1"/>
    <col min="9" max="9" width="6.69921875" style="3" customWidth="1"/>
    <col min="10" max="13" width="12.69921875" style="1" customWidth="1"/>
    <col min="14" max="26" width="8.796875" style="1"/>
    <col min="27" max="27" width="0" style="1" hidden="1" customWidth="1"/>
    <col min="28" max="16384" width="8.796875" style="1"/>
  </cols>
  <sheetData>
    <row r="1" spans="1:28" ht="31.05" customHeight="1" x14ac:dyDescent="0.25">
      <c r="A1" s="4" t="s">
        <v>0</v>
      </c>
      <c r="B1" s="4" t="s">
        <v>1</v>
      </c>
      <c r="C1" s="4" t="s">
        <v>2</v>
      </c>
      <c r="D1" s="5" t="s">
        <v>3</v>
      </c>
      <c r="E1" s="4" t="s">
        <v>4</v>
      </c>
      <c r="F1" s="4" t="s">
        <v>5</v>
      </c>
      <c r="G1" s="4" t="s">
        <v>6</v>
      </c>
      <c r="H1" s="6" t="s">
        <v>7</v>
      </c>
      <c r="I1" s="6" t="s">
        <v>8</v>
      </c>
      <c r="J1" s="4" t="s">
        <v>9</v>
      </c>
      <c r="K1" s="4" t="s">
        <v>10</v>
      </c>
      <c r="L1" s="4" t="s">
        <v>11</v>
      </c>
      <c r="M1" s="4" t="s">
        <v>12</v>
      </c>
      <c r="Z1" s="2">
        <f>SUM(M3:M138)*(100-ROUND(I2,2))/100+SUM(H:H)</f>
        <v>0</v>
      </c>
      <c r="AB1" s="2">
        <f>ROUND(100*AVERAGEA(AA:AA),0)</f>
        <v>0</v>
      </c>
    </row>
    <row r="2" spans="1:28" x14ac:dyDescent="0.25">
      <c r="A2" s="22"/>
      <c r="B2" s="22"/>
      <c r="C2" s="22"/>
      <c r="D2" s="22"/>
      <c r="E2" s="22" t="s">
        <v>13</v>
      </c>
      <c r="F2" s="7"/>
      <c r="G2" s="7"/>
      <c r="H2" s="8"/>
      <c r="I2" s="9"/>
      <c r="J2" s="10">
        <f>SUM(M3:M138)</f>
        <v>0</v>
      </c>
      <c r="K2" s="11"/>
      <c r="L2" s="11"/>
      <c r="M2" s="12">
        <f>SUM(M3:M138)*(100-ROUND(I2,2))/100</f>
        <v>0</v>
      </c>
      <c r="AA2" s="2">
        <f>H2*D2*C2*B2+I2*(D2+C2+B2+A2+1)</f>
        <v>0</v>
      </c>
    </row>
    <row r="3" spans="1:28" x14ac:dyDescent="0.25">
      <c r="A3" s="22">
        <v>1</v>
      </c>
      <c r="B3" s="22"/>
      <c r="C3" s="22"/>
      <c r="D3" s="22"/>
      <c r="E3" s="22" t="s">
        <v>14</v>
      </c>
      <c r="F3" s="7"/>
      <c r="G3" s="7"/>
      <c r="H3" s="8"/>
      <c r="I3" s="9"/>
      <c r="J3" s="10">
        <f>SUM(L4:L138)</f>
        <v>0</v>
      </c>
      <c r="K3" s="11"/>
      <c r="L3" s="11"/>
      <c r="M3" s="11">
        <f>SUM(L4:L138)*(100-ROUND(I3,2))/100</f>
        <v>0</v>
      </c>
      <c r="AA3" s="2">
        <f>H3*D3*C3*B3+I3*(D3+C3+B3+A3+1)</f>
        <v>0</v>
      </c>
    </row>
    <row r="4" spans="1:28" x14ac:dyDescent="0.25">
      <c r="A4" s="22">
        <v>1</v>
      </c>
      <c r="B4" s="22">
        <v>2</v>
      </c>
      <c r="C4" s="22"/>
      <c r="D4" s="22"/>
      <c r="E4" s="22" t="s">
        <v>15</v>
      </c>
      <c r="F4" s="7"/>
      <c r="G4" s="7"/>
      <c r="H4" s="8"/>
      <c r="I4" s="9"/>
      <c r="J4" s="10">
        <f>SUM(K5:K7)</f>
        <v>0</v>
      </c>
      <c r="K4" s="11"/>
      <c r="L4" s="11">
        <f>SUM(K5:K7)*(100-ROUND(I4,2))/100</f>
        <v>0</v>
      </c>
      <c r="M4" s="11"/>
      <c r="AA4" s="2">
        <f>H4*D4*C4*B4+I4*(D4+C4+B4+A4+1)</f>
        <v>0</v>
      </c>
    </row>
    <row r="5" spans="1:28" x14ac:dyDescent="0.25">
      <c r="A5" s="4">
        <v>1</v>
      </c>
      <c r="B5" s="4">
        <v>2</v>
      </c>
      <c r="C5" s="4">
        <v>1</v>
      </c>
      <c r="D5" s="4"/>
      <c r="E5" s="4"/>
      <c r="F5" s="13"/>
      <c r="G5" s="13"/>
      <c r="H5" s="14"/>
      <c r="I5" s="15"/>
      <c r="J5" s="16">
        <f>SUM(J6:J7)</f>
        <v>0</v>
      </c>
      <c r="K5" s="11">
        <f>SUM(J6:J7)*(100-ROUND(I5,2))/100</f>
        <v>0</v>
      </c>
      <c r="L5" s="11"/>
      <c r="M5" s="11"/>
      <c r="AA5" s="2">
        <f>H5*D5*C5*B5+I5*(D5+C5+B5+A5+1)</f>
        <v>0</v>
      </c>
    </row>
    <row r="6" spans="1:28" ht="41.4" x14ac:dyDescent="0.25">
      <c r="A6" s="23">
        <v>1</v>
      </c>
      <c r="B6" s="23">
        <v>2</v>
      </c>
      <c r="C6" s="23">
        <v>1</v>
      </c>
      <c r="D6" s="23">
        <v>10</v>
      </c>
      <c r="E6" s="23" t="s">
        <v>16</v>
      </c>
      <c r="F6" s="11" t="s">
        <v>17</v>
      </c>
      <c r="G6" s="11">
        <v>33</v>
      </c>
      <c r="H6" s="17">
        <v>0</v>
      </c>
      <c r="I6" s="18"/>
      <c r="J6" s="11">
        <f>G6*ROUND(H6,2)</f>
        <v>0</v>
      </c>
      <c r="K6" s="11"/>
      <c r="L6" s="11"/>
      <c r="M6" s="11"/>
      <c r="AA6" s="2">
        <f>H6*D6*C6*B6+I6*(D6+C6+B6+A6+1)</f>
        <v>0</v>
      </c>
    </row>
    <row r="7" spans="1:28" ht="41.4" x14ac:dyDescent="0.25">
      <c r="A7" s="23">
        <v>1</v>
      </c>
      <c r="B7" s="23">
        <v>2</v>
      </c>
      <c r="C7" s="23">
        <v>1</v>
      </c>
      <c r="D7" s="23">
        <v>20</v>
      </c>
      <c r="E7" s="23" t="s">
        <v>18</v>
      </c>
      <c r="F7" s="11" t="s">
        <v>19</v>
      </c>
      <c r="G7" s="11">
        <v>3</v>
      </c>
      <c r="H7" s="17">
        <v>0</v>
      </c>
      <c r="I7" s="18"/>
      <c r="J7" s="11">
        <f>G7*ROUND(H7,2)</f>
        <v>0</v>
      </c>
      <c r="K7" s="11"/>
      <c r="L7" s="11"/>
      <c r="M7" s="11"/>
      <c r="AA7" s="2">
        <f>H7*D7*C7*B7+I7*(D7+C7+B7+A7+1)</f>
        <v>0</v>
      </c>
    </row>
    <row r="8" spans="1:28" x14ac:dyDescent="0.25">
      <c r="A8" s="22">
        <v>1</v>
      </c>
      <c r="B8" s="22">
        <v>5</v>
      </c>
      <c r="C8" s="22"/>
      <c r="D8" s="22"/>
      <c r="E8" s="22" t="s">
        <v>20</v>
      </c>
      <c r="F8" s="7"/>
      <c r="G8" s="7"/>
      <c r="H8" s="8"/>
      <c r="I8" s="9"/>
      <c r="J8" s="10">
        <f>SUM(K9:K10)</f>
        <v>0</v>
      </c>
      <c r="K8" s="11"/>
      <c r="L8" s="11">
        <f>SUM(K9:K10)*(100-ROUND(I8,2))/100</f>
        <v>0</v>
      </c>
      <c r="M8" s="11"/>
      <c r="AA8" s="2">
        <f>H8*D8*C8*B8+I8*(D8+C8+B8+A8+1)</f>
        <v>0</v>
      </c>
    </row>
    <row r="9" spans="1:28" x14ac:dyDescent="0.25">
      <c r="A9" s="4">
        <v>1</v>
      </c>
      <c r="B9" s="4">
        <v>5</v>
      </c>
      <c r="C9" s="4">
        <v>1</v>
      </c>
      <c r="D9" s="4"/>
      <c r="E9" s="4"/>
      <c r="F9" s="13"/>
      <c r="G9" s="13"/>
      <c r="H9" s="14"/>
      <c r="I9" s="15"/>
      <c r="J9" s="16">
        <f>SUM(J10:J10)</f>
        <v>0</v>
      </c>
      <c r="K9" s="11">
        <f>SUM(J10:J10)*(100-ROUND(I9,2))/100</f>
        <v>0</v>
      </c>
      <c r="L9" s="11"/>
      <c r="M9" s="11"/>
      <c r="AA9" s="2">
        <f>H9*D9*C9*B9+I9*(D9+C9+B9+A9+1)</f>
        <v>0</v>
      </c>
    </row>
    <row r="10" spans="1:28" ht="55.2" x14ac:dyDescent="0.25">
      <c r="A10" s="23">
        <v>1</v>
      </c>
      <c r="B10" s="23">
        <v>5</v>
      </c>
      <c r="C10" s="23">
        <v>1</v>
      </c>
      <c r="D10" s="23">
        <v>10</v>
      </c>
      <c r="E10" s="23" t="s">
        <v>21</v>
      </c>
      <c r="F10" s="11" t="s">
        <v>19</v>
      </c>
      <c r="G10" s="11">
        <v>53</v>
      </c>
      <c r="H10" s="17">
        <v>0</v>
      </c>
      <c r="I10" s="18"/>
      <c r="J10" s="11">
        <f>G10*ROUND(H10,2)</f>
        <v>0</v>
      </c>
      <c r="K10" s="11"/>
      <c r="L10" s="11"/>
      <c r="M10" s="11"/>
      <c r="AA10" s="2">
        <f>H10*D10*C10*B10+I10*(D10+C10+B10+A10+1)</f>
        <v>0</v>
      </c>
    </row>
    <row r="11" spans="1:28" x14ac:dyDescent="0.25">
      <c r="A11" s="22">
        <v>1</v>
      </c>
      <c r="B11" s="22">
        <v>6</v>
      </c>
      <c r="C11" s="22"/>
      <c r="D11" s="22"/>
      <c r="E11" s="22" t="s">
        <v>22</v>
      </c>
      <c r="F11" s="7"/>
      <c r="G11" s="7"/>
      <c r="H11" s="8"/>
      <c r="I11" s="9"/>
      <c r="J11" s="10">
        <f>SUM(K12:K35)</f>
        <v>0</v>
      </c>
      <c r="K11" s="11"/>
      <c r="L11" s="11">
        <f>SUM(K12:K35)*(100-ROUND(I11,2))/100</f>
        <v>0</v>
      </c>
      <c r="M11" s="11"/>
      <c r="AA11" s="2">
        <f>H11*D11*C11*B11+I11*(D11+C11+B11+A11+1)</f>
        <v>0</v>
      </c>
    </row>
    <row r="12" spans="1:28" x14ac:dyDescent="0.25">
      <c r="A12" s="4">
        <v>1</v>
      </c>
      <c r="B12" s="4">
        <v>6</v>
      </c>
      <c r="C12" s="4">
        <v>1</v>
      </c>
      <c r="D12" s="4"/>
      <c r="E12" s="4" t="s">
        <v>23</v>
      </c>
      <c r="F12" s="13"/>
      <c r="G12" s="13"/>
      <c r="H12" s="14"/>
      <c r="I12" s="15"/>
      <c r="J12" s="16">
        <f>SUM(J13:J21)</f>
        <v>0</v>
      </c>
      <c r="K12" s="11">
        <f>SUM(J13:J21)*(100-ROUND(I12,2))/100</f>
        <v>0</v>
      </c>
      <c r="L12" s="11"/>
      <c r="M12" s="11"/>
      <c r="AA12" s="2">
        <f>H12*D12*C12*B12+I12*(D12+C12+B12+A12+1)</f>
        <v>0</v>
      </c>
    </row>
    <row r="13" spans="1:28" ht="27.6" x14ac:dyDescent="0.25">
      <c r="A13" s="23">
        <v>1</v>
      </c>
      <c r="B13" s="23">
        <v>6</v>
      </c>
      <c r="C13" s="23">
        <v>1</v>
      </c>
      <c r="D13" s="23">
        <v>10</v>
      </c>
      <c r="E13" s="23" t="s">
        <v>24</v>
      </c>
      <c r="F13" s="11" t="s">
        <v>25</v>
      </c>
      <c r="G13" s="11">
        <v>6</v>
      </c>
      <c r="H13" s="17">
        <v>0</v>
      </c>
      <c r="I13" s="18"/>
      <c r="J13" s="11">
        <f>G13*ROUND(H13,2)</f>
        <v>0</v>
      </c>
      <c r="K13" s="11"/>
      <c r="L13" s="11"/>
      <c r="M13" s="11"/>
      <c r="AA13" s="2">
        <f>H13*D13*C13*B13+I13*(D13+C13+B13+A13+1)</f>
        <v>0</v>
      </c>
    </row>
    <row r="14" spans="1:28" ht="27.6" x14ac:dyDescent="0.25">
      <c r="A14" s="23">
        <v>1</v>
      </c>
      <c r="B14" s="23">
        <v>6</v>
      </c>
      <c r="C14" s="23">
        <v>1</v>
      </c>
      <c r="D14" s="23">
        <v>20</v>
      </c>
      <c r="E14" s="23" t="s">
        <v>26</v>
      </c>
      <c r="F14" s="11" t="s">
        <v>25</v>
      </c>
      <c r="G14" s="11">
        <v>1</v>
      </c>
      <c r="H14" s="17">
        <v>0</v>
      </c>
      <c r="I14" s="18"/>
      <c r="J14" s="11">
        <f>G14*ROUND(H14,2)</f>
        <v>0</v>
      </c>
      <c r="K14" s="11"/>
      <c r="L14" s="11"/>
      <c r="M14" s="11"/>
      <c r="AA14" s="2">
        <f>H14*D14*C14*B14+I14*(D14+C14+B14+A14+1)</f>
        <v>0</v>
      </c>
    </row>
    <row r="15" spans="1:28" x14ac:dyDescent="0.25">
      <c r="A15" s="23">
        <v>1</v>
      </c>
      <c r="B15" s="23">
        <v>6</v>
      </c>
      <c r="C15" s="23">
        <v>1</v>
      </c>
      <c r="D15" s="23">
        <v>30</v>
      </c>
      <c r="E15" s="23" t="s">
        <v>27</v>
      </c>
      <c r="F15" s="11" t="s">
        <v>25</v>
      </c>
      <c r="G15" s="11">
        <v>2</v>
      </c>
      <c r="H15" s="17">
        <v>0</v>
      </c>
      <c r="I15" s="18"/>
      <c r="J15" s="11">
        <f>G15*ROUND(H15,2)</f>
        <v>0</v>
      </c>
      <c r="K15" s="11"/>
      <c r="L15" s="11"/>
      <c r="M15" s="11"/>
      <c r="AA15" s="2">
        <f>H15*D15*C15*B15+I15*(D15+C15+B15+A15+1)</f>
        <v>0</v>
      </c>
    </row>
    <row r="16" spans="1:28" x14ac:dyDescent="0.25">
      <c r="A16" s="23">
        <v>1</v>
      </c>
      <c r="B16" s="23">
        <v>6</v>
      </c>
      <c r="C16" s="23">
        <v>1</v>
      </c>
      <c r="D16" s="23">
        <v>40</v>
      </c>
      <c r="E16" s="23" t="s">
        <v>28</v>
      </c>
      <c r="F16" s="11" t="s">
        <v>25</v>
      </c>
      <c r="G16" s="11">
        <v>1</v>
      </c>
      <c r="H16" s="17">
        <v>0</v>
      </c>
      <c r="I16" s="18"/>
      <c r="J16" s="11">
        <f>G16*ROUND(H16,2)</f>
        <v>0</v>
      </c>
      <c r="K16" s="11"/>
      <c r="L16" s="11"/>
      <c r="M16" s="11"/>
      <c r="AA16" s="2">
        <f>H16*D16*C16*B16+I16*(D16+C16+B16+A16+1)</f>
        <v>0</v>
      </c>
    </row>
    <row r="17" spans="1:27" ht="27.6" x14ac:dyDescent="0.25">
      <c r="A17" s="23">
        <v>1</v>
      </c>
      <c r="B17" s="23">
        <v>6</v>
      </c>
      <c r="C17" s="23">
        <v>1</v>
      </c>
      <c r="D17" s="23">
        <v>50</v>
      </c>
      <c r="E17" s="23" t="s">
        <v>29</v>
      </c>
      <c r="F17" s="11" t="s">
        <v>25</v>
      </c>
      <c r="G17" s="11">
        <v>1</v>
      </c>
      <c r="H17" s="17">
        <v>0</v>
      </c>
      <c r="I17" s="18"/>
      <c r="J17" s="11">
        <f>G17*ROUND(H17,2)</f>
        <v>0</v>
      </c>
      <c r="K17" s="11"/>
      <c r="L17" s="11"/>
      <c r="M17" s="11"/>
      <c r="AA17" s="2">
        <f>H17*D17*C17*B17+I17*(D17+C17+B17+A17+1)</f>
        <v>0</v>
      </c>
    </row>
    <row r="18" spans="1:27" x14ac:dyDescent="0.25">
      <c r="A18" s="23">
        <v>1</v>
      </c>
      <c r="B18" s="23">
        <v>6</v>
      </c>
      <c r="C18" s="23">
        <v>1</v>
      </c>
      <c r="D18" s="23">
        <v>60</v>
      </c>
      <c r="E18" s="23" t="s">
        <v>30</v>
      </c>
      <c r="F18" s="11" t="s">
        <v>25</v>
      </c>
      <c r="G18" s="11">
        <v>2</v>
      </c>
      <c r="H18" s="17">
        <v>0</v>
      </c>
      <c r="I18" s="18"/>
      <c r="J18" s="11">
        <f>G18*ROUND(H18,2)</f>
        <v>0</v>
      </c>
      <c r="K18" s="11"/>
      <c r="L18" s="11"/>
      <c r="M18" s="11"/>
      <c r="AA18" s="2">
        <f>H18*D18*C18*B18+I18*(D18+C18+B18+A18+1)</f>
        <v>0</v>
      </c>
    </row>
    <row r="19" spans="1:27" x14ac:dyDescent="0.25">
      <c r="A19" s="23">
        <v>1</v>
      </c>
      <c r="B19" s="23">
        <v>6</v>
      </c>
      <c r="C19" s="23">
        <v>1</v>
      </c>
      <c r="D19" s="23">
        <v>70</v>
      </c>
      <c r="E19" s="23" t="s">
        <v>31</v>
      </c>
      <c r="F19" s="11" t="s">
        <v>25</v>
      </c>
      <c r="G19" s="11">
        <v>2</v>
      </c>
      <c r="H19" s="17">
        <v>0</v>
      </c>
      <c r="I19" s="18"/>
      <c r="J19" s="11">
        <f>G19*ROUND(H19,2)</f>
        <v>0</v>
      </c>
      <c r="K19" s="11"/>
      <c r="L19" s="11"/>
      <c r="M19" s="11"/>
      <c r="AA19" s="2">
        <f>H19*D19*C19*B19+I19*(D19+C19+B19+A19+1)</f>
        <v>0</v>
      </c>
    </row>
    <row r="20" spans="1:27" x14ac:dyDescent="0.25">
      <c r="A20" s="23">
        <v>1</v>
      </c>
      <c r="B20" s="23">
        <v>6</v>
      </c>
      <c r="C20" s="23">
        <v>1</v>
      </c>
      <c r="D20" s="23">
        <v>80</v>
      </c>
      <c r="E20" s="23" t="s">
        <v>32</v>
      </c>
      <c r="F20" s="11" t="s">
        <v>25</v>
      </c>
      <c r="G20" s="11">
        <v>6</v>
      </c>
      <c r="H20" s="17">
        <v>0</v>
      </c>
      <c r="I20" s="18"/>
      <c r="J20" s="11">
        <f>G20*ROUND(H20,2)</f>
        <v>0</v>
      </c>
      <c r="K20" s="11"/>
      <c r="L20" s="11"/>
      <c r="M20" s="11"/>
      <c r="AA20" s="2">
        <f>H20*D20*C20*B20+I20*(D20+C20+B20+A20+1)</f>
        <v>0</v>
      </c>
    </row>
    <row r="21" spans="1:27" x14ac:dyDescent="0.25">
      <c r="A21" s="23">
        <v>1</v>
      </c>
      <c r="B21" s="23">
        <v>6</v>
      </c>
      <c r="C21" s="23">
        <v>1</v>
      </c>
      <c r="D21" s="23">
        <v>90</v>
      </c>
      <c r="E21" s="23" t="s">
        <v>33</v>
      </c>
      <c r="F21" s="11" t="s">
        <v>25</v>
      </c>
      <c r="G21" s="11">
        <v>1</v>
      </c>
      <c r="H21" s="17">
        <v>0</v>
      </c>
      <c r="I21" s="18"/>
      <c r="J21" s="11">
        <f>G21*ROUND(H21,2)</f>
        <v>0</v>
      </c>
      <c r="K21" s="11"/>
      <c r="L21" s="11"/>
      <c r="M21" s="11"/>
      <c r="AA21" s="2">
        <f>H21*D21*C21*B21+I21*(D21+C21+B21+A21+1)</f>
        <v>0</v>
      </c>
    </row>
    <row r="22" spans="1:27" x14ac:dyDescent="0.25">
      <c r="A22" s="4">
        <v>1</v>
      </c>
      <c r="B22" s="4">
        <v>6</v>
      </c>
      <c r="C22" s="4">
        <v>2</v>
      </c>
      <c r="D22" s="4"/>
      <c r="E22" s="4" t="s">
        <v>34</v>
      </c>
      <c r="F22" s="13"/>
      <c r="G22" s="13"/>
      <c r="H22" s="14"/>
      <c r="I22" s="15"/>
      <c r="J22" s="16">
        <f>SUM(J23:J31)</f>
        <v>0</v>
      </c>
      <c r="K22" s="11">
        <f>SUM(J23:J31)*(100-ROUND(I22,2))/100</f>
        <v>0</v>
      </c>
      <c r="L22" s="11"/>
      <c r="M22" s="11"/>
      <c r="AA22" s="2">
        <f>H22*D22*C22*B22+I22*(D22+C22+B22+A22+1)</f>
        <v>0</v>
      </c>
    </row>
    <row r="23" spans="1:27" ht="27.6" x14ac:dyDescent="0.25">
      <c r="A23" s="23">
        <v>1</v>
      </c>
      <c r="B23" s="23">
        <v>6</v>
      </c>
      <c r="C23" s="23">
        <v>2</v>
      </c>
      <c r="D23" s="23">
        <v>10</v>
      </c>
      <c r="E23" s="23" t="s">
        <v>35</v>
      </c>
      <c r="F23" s="11" t="s">
        <v>25</v>
      </c>
      <c r="G23" s="11">
        <v>1</v>
      </c>
      <c r="H23" s="17">
        <v>0</v>
      </c>
      <c r="I23" s="18"/>
      <c r="J23" s="11">
        <f>G23*ROUND(H23,2)</f>
        <v>0</v>
      </c>
      <c r="K23" s="11"/>
      <c r="L23" s="11"/>
      <c r="M23" s="11"/>
      <c r="AA23" s="2">
        <f>H23*D23*C23*B23+I23*(D23+C23+B23+A23+1)</f>
        <v>0</v>
      </c>
    </row>
    <row r="24" spans="1:27" ht="27.6" x14ac:dyDescent="0.25">
      <c r="A24" s="23">
        <v>1</v>
      </c>
      <c r="B24" s="23">
        <v>6</v>
      </c>
      <c r="C24" s="23">
        <v>2</v>
      </c>
      <c r="D24" s="23">
        <v>20</v>
      </c>
      <c r="E24" s="23" t="s">
        <v>36</v>
      </c>
      <c r="F24" s="11" t="s">
        <v>25</v>
      </c>
      <c r="G24" s="11">
        <v>1</v>
      </c>
      <c r="H24" s="17">
        <v>0</v>
      </c>
      <c r="I24" s="18"/>
      <c r="J24" s="11">
        <f>G24*ROUND(H24,2)</f>
        <v>0</v>
      </c>
      <c r="K24" s="11"/>
      <c r="L24" s="11"/>
      <c r="M24" s="11"/>
      <c r="AA24" s="2">
        <f>H24*D24*C24*B24+I24*(D24+C24+B24+A24+1)</f>
        <v>0</v>
      </c>
    </row>
    <row r="25" spans="1:27" ht="27.6" x14ac:dyDescent="0.25">
      <c r="A25" s="23">
        <v>1</v>
      </c>
      <c r="B25" s="23">
        <v>6</v>
      </c>
      <c r="C25" s="23">
        <v>2</v>
      </c>
      <c r="D25" s="23">
        <v>30</v>
      </c>
      <c r="E25" s="23" t="s">
        <v>37</v>
      </c>
      <c r="F25" s="11" t="s">
        <v>25</v>
      </c>
      <c r="G25" s="11">
        <v>3</v>
      </c>
      <c r="H25" s="17">
        <v>0</v>
      </c>
      <c r="I25" s="18"/>
      <c r="J25" s="11">
        <f>G25*ROUND(H25,2)</f>
        <v>0</v>
      </c>
      <c r="K25" s="11"/>
      <c r="L25" s="11"/>
      <c r="M25" s="11"/>
      <c r="AA25" s="2">
        <f>H25*D25*C25*B25+I25*(D25+C25+B25+A25+1)</f>
        <v>0</v>
      </c>
    </row>
    <row r="26" spans="1:27" ht="27.6" x14ac:dyDescent="0.25">
      <c r="A26" s="23">
        <v>1</v>
      </c>
      <c r="B26" s="23">
        <v>6</v>
      </c>
      <c r="C26" s="23">
        <v>2</v>
      </c>
      <c r="D26" s="23">
        <v>40</v>
      </c>
      <c r="E26" s="23" t="s">
        <v>38</v>
      </c>
      <c r="F26" s="11" t="s">
        <v>25</v>
      </c>
      <c r="G26" s="11">
        <v>1</v>
      </c>
      <c r="H26" s="17">
        <v>0</v>
      </c>
      <c r="I26" s="18"/>
      <c r="J26" s="11">
        <f>G26*ROUND(H26,2)</f>
        <v>0</v>
      </c>
      <c r="K26" s="11"/>
      <c r="L26" s="11"/>
      <c r="M26" s="11"/>
      <c r="AA26" s="2">
        <f>H26*D26*C26*B26+I26*(D26+C26+B26+A26+1)</f>
        <v>0</v>
      </c>
    </row>
    <row r="27" spans="1:27" ht="41.4" x14ac:dyDescent="0.25">
      <c r="A27" s="23">
        <v>1</v>
      </c>
      <c r="B27" s="23">
        <v>6</v>
      </c>
      <c r="C27" s="23">
        <v>2</v>
      </c>
      <c r="D27" s="23">
        <v>50</v>
      </c>
      <c r="E27" s="23" t="s">
        <v>39</v>
      </c>
      <c r="F27" s="11" t="s">
        <v>25</v>
      </c>
      <c r="G27" s="11">
        <v>28</v>
      </c>
      <c r="H27" s="17">
        <v>0</v>
      </c>
      <c r="I27" s="18"/>
      <c r="J27" s="11">
        <f>G27*ROUND(H27,2)</f>
        <v>0</v>
      </c>
      <c r="K27" s="11"/>
      <c r="L27" s="11"/>
      <c r="M27" s="11"/>
      <c r="AA27" s="2">
        <f>H27*D27*C27*B27+I27*(D27+C27+B27+A27+1)</f>
        <v>0</v>
      </c>
    </row>
    <row r="28" spans="1:27" ht="41.4" x14ac:dyDescent="0.25">
      <c r="A28" s="23">
        <v>1</v>
      </c>
      <c r="B28" s="23">
        <v>6</v>
      </c>
      <c r="C28" s="23">
        <v>2</v>
      </c>
      <c r="D28" s="23">
        <v>60</v>
      </c>
      <c r="E28" s="23" t="s">
        <v>40</v>
      </c>
      <c r="F28" s="11" t="s">
        <v>25</v>
      </c>
      <c r="G28" s="11">
        <v>2</v>
      </c>
      <c r="H28" s="17">
        <v>0</v>
      </c>
      <c r="I28" s="18"/>
      <c r="J28" s="11">
        <f>G28*ROUND(H28,2)</f>
        <v>0</v>
      </c>
      <c r="K28" s="11"/>
      <c r="L28" s="11"/>
      <c r="M28" s="11"/>
      <c r="AA28" s="2">
        <f>H28*D28*C28*B28+I28*(D28+C28+B28+A28+1)</f>
        <v>0</v>
      </c>
    </row>
    <row r="29" spans="1:27" ht="41.4" x14ac:dyDescent="0.25">
      <c r="A29" s="23">
        <v>1</v>
      </c>
      <c r="B29" s="23">
        <v>6</v>
      </c>
      <c r="C29" s="23">
        <v>2</v>
      </c>
      <c r="D29" s="23">
        <v>70</v>
      </c>
      <c r="E29" s="23" t="s">
        <v>41</v>
      </c>
      <c r="F29" s="11" t="s">
        <v>25</v>
      </c>
      <c r="G29" s="11">
        <v>1</v>
      </c>
      <c r="H29" s="17">
        <v>0</v>
      </c>
      <c r="I29" s="18"/>
      <c r="J29" s="11">
        <f>G29*ROUND(H29,2)</f>
        <v>0</v>
      </c>
      <c r="K29" s="11"/>
      <c r="L29" s="11"/>
      <c r="M29" s="11"/>
      <c r="AA29" s="2">
        <f>H29*D29*C29*B29+I29*(D29+C29+B29+A29+1)</f>
        <v>0</v>
      </c>
    </row>
    <row r="30" spans="1:27" ht="41.4" x14ac:dyDescent="0.25">
      <c r="A30" s="23">
        <v>1</v>
      </c>
      <c r="B30" s="23">
        <v>6</v>
      </c>
      <c r="C30" s="23">
        <v>2</v>
      </c>
      <c r="D30" s="23">
        <v>80</v>
      </c>
      <c r="E30" s="23" t="s">
        <v>42</v>
      </c>
      <c r="F30" s="11" t="s">
        <v>19</v>
      </c>
      <c r="G30" s="11">
        <v>20</v>
      </c>
      <c r="H30" s="17">
        <v>0</v>
      </c>
      <c r="I30" s="18"/>
      <c r="J30" s="11">
        <f>G30*ROUND(H30,2)</f>
        <v>0</v>
      </c>
      <c r="K30" s="11"/>
      <c r="L30" s="11"/>
      <c r="M30" s="11"/>
      <c r="AA30" s="2">
        <f>H30*D30*C30*B30+I30*(D30+C30+B30+A30+1)</f>
        <v>0</v>
      </c>
    </row>
    <row r="31" spans="1:27" ht="27.6" x14ac:dyDescent="0.25">
      <c r="A31" s="23">
        <v>1</v>
      </c>
      <c r="B31" s="23">
        <v>6</v>
      </c>
      <c r="C31" s="23">
        <v>2</v>
      </c>
      <c r="D31" s="23">
        <v>90</v>
      </c>
      <c r="E31" s="23" t="s">
        <v>43</v>
      </c>
      <c r="F31" s="11" t="s">
        <v>25</v>
      </c>
      <c r="G31" s="11">
        <v>1</v>
      </c>
      <c r="H31" s="17">
        <v>0</v>
      </c>
      <c r="I31" s="18"/>
      <c r="J31" s="11">
        <f>G31*ROUND(H31,2)</f>
        <v>0</v>
      </c>
      <c r="K31" s="11"/>
      <c r="L31" s="11"/>
      <c r="M31" s="11"/>
      <c r="AA31" s="2">
        <f>H31*D31*C31*B31+I31*(D31+C31+B31+A31+1)</f>
        <v>0</v>
      </c>
    </row>
    <row r="32" spans="1:27" x14ac:dyDescent="0.25">
      <c r="A32" s="4">
        <v>1</v>
      </c>
      <c r="B32" s="4">
        <v>6</v>
      </c>
      <c r="C32" s="4">
        <v>3</v>
      </c>
      <c r="D32" s="4"/>
      <c r="E32" s="4" t="s">
        <v>44</v>
      </c>
      <c r="F32" s="13"/>
      <c r="G32" s="13"/>
      <c r="H32" s="14"/>
      <c r="I32" s="15"/>
      <c r="J32" s="16">
        <f>SUM(J33:J35)</f>
        <v>0</v>
      </c>
      <c r="K32" s="11">
        <f>SUM(J33:J35)*(100-ROUND(I32,2))/100</f>
        <v>0</v>
      </c>
      <c r="L32" s="11"/>
      <c r="M32" s="11"/>
      <c r="AA32" s="2">
        <f>H32*D32*C32*B32+I32*(D32+C32+B32+A32+1)</f>
        <v>0</v>
      </c>
    </row>
    <row r="33" spans="1:27" ht="41.4" x14ac:dyDescent="0.25">
      <c r="A33" s="23">
        <v>1</v>
      </c>
      <c r="B33" s="23">
        <v>6</v>
      </c>
      <c r="C33" s="23">
        <v>3</v>
      </c>
      <c r="D33" s="23">
        <v>10</v>
      </c>
      <c r="E33" s="23" t="s">
        <v>45</v>
      </c>
      <c r="F33" s="11" t="s">
        <v>25</v>
      </c>
      <c r="G33" s="11">
        <v>2</v>
      </c>
      <c r="H33" s="17">
        <v>0</v>
      </c>
      <c r="I33" s="18"/>
      <c r="J33" s="11">
        <f>G33*ROUND(H33,2)</f>
        <v>0</v>
      </c>
      <c r="K33" s="11"/>
      <c r="L33" s="11"/>
      <c r="M33" s="11"/>
      <c r="AA33" s="2">
        <f>H33*D33*C33*B33+I33*(D33+C33+B33+A33+1)</f>
        <v>0</v>
      </c>
    </row>
    <row r="34" spans="1:27" x14ac:dyDescent="0.25">
      <c r="A34" s="23">
        <v>1</v>
      </c>
      <c r="B34" s="23">
        <v>6</v>
      </c>
      <c r="C34" s="23">
        <v>3</v>
      </c>
      <c r="D34" s="23">
        <v>20</v>
      </c>
      <c r="E34" s="23" t="s">
        <v>46</v>
      </c>
      <c r="F34" s="11" t="s">
        <v>25</v>
      </c>
      <c r="G34" s="11">
        <v>2</v>
      </c>
      <c r="H34" s="17">
        <v>0</v>
      </c>
      <c r="I34" s="18"/>
      <c r="J34" s="11">
        <f>G34*ROUND(H34,2)</f>
        <v>0</v>
      </c>
      <c r="K34" s="11"/>
      <c r="L34" s="11"/>
      <c r="M34" s="11"/>
      <c r="AA34" s="2">
        <f>H34*D34*C34*B34+I34*(D34+C34+B34+A34+1)</f>
        <v>0</v>
      </c>
    </row>
    <row r="35" spans="1:27" x14ac:dyDescent="0.25">
      <c r="A35" s="23">
        <v>1</v>
      </c>
      <c r="B35" s="23">
        <v>6</v>
      </c>
      <c r="C35" s="23">
        <v>3</v>
      </c>
      <c r="D35" s="23">
        <v>30</v>
      </c>
      <c r="E35" s="23" t="s">
        <v>47</v>
      </c>
      <c r="F35" s="11" t="s">
        <v>25</v>
      </c>
      <c r="G35" s="11">
        <v>2</v>
      </c>
      <c r="H35" s="17">
        <v>0</v>
      </c>
      <c r="I35" s="18"/>
      <c r="J35" s="11">
        <f>G35*ROUND(H35,2)</f>
        <v>0</v>
      </c>
      <c r="K35" s="11"/>
      <c r="L35" s="11"/>
      <c r="M35" s="11"/>
      <c r="AA35" s="2">
        <f>H35*D35*C35*B35+I35*(D35+C35+B35+A35+1)</f>
        <v>0</v>
      </c>
    </row>
    <row r="36" spans="1:27" x14ac:dyDescent="0.25">
      <c r="A36" s="22">
        <v>1</v>
      </c>
      <c r="B36" s="22">
        <v>7</v>
      </c>
      <c r="C36" s="22"/>
      <c r="D36" s="22"/>
      <c r="E36" s="22" t="s">
        <v>48</v>
      </c>
      <c r="F36" s="7"/>
      <c r="G36" s="7"/>
      <c r="H36" s="8"/>
      <c r="I36" s="9"/>
      <c r="J36" s="10">
        <f>SUM(K37:K95)</f>
        <v>0</v>
      </c>
      <c r="K36" s="11"/>
      <c r="L36" s="11">
        <f>SUM(K37:K95)*(100-ROUND(I36,2))/100</f>
        <v>0</v>
      </c>
      <c r="M36" s="11"/>
      <c r="AA36" s="2">
        <f>H36*D36*C36*B36+I36*(D36+C36+B36+A36+1)</f>
        <v>0</v>
      </c>
    </row>
    <row r="37" spans="1:27" x14ac:dyDescent="0.25">
      <c r="A37" s="4">
        <v>1</v>
      </c>
      <c r="B37" s="4">
        <v>7</v>
      </c>
      <c r="C37" s="4">
        <v>1</v>
      </c>
      <c r="D37" s="4"/>
      <c r="E37" s="4" t="s">
        <v>49</v>
      </c>
      <c r="F37" s="13"/>
      <c r="G37" s="13"/>
      <c r="H37" s="14"/>
      <c r="I37" s="15"/>
      <c r="J37" s="16">
        <f>SUM(J38:J51)</f>
        <v>0</v>
      </c>
      <c r="K37" s="11">
        <f>SUM(J38:J51)*(100-ROUND(I37,2))/100</f>
        <v>0</v>
      </c>
      <c r="L37" s="11"/>
      <c r="M37" s="11"/>
      <c r="AA37" s="2">
        <f>H37*D37*C37*B37+I37*(D37+C37+B37+A37+1)</f>
        <v>0</v>
      </c>
    </row>
    <row r="38" spans="1:27" ht="55.2" x14ac:dyDescent="0.25">
      <c r="A38" s="23">
        <v>1</v>
      </c>
      <c r="B38" s="23">
        <v>7</v>
      </c>
      <c r="C38" s="23">
        <v>1</v>
      </c>
      <c r="D38" s="23">
        <v>10</v>
      </c>
      <c r="E38" s="23" t="s">
        <v>50</v>
      </c>
      <c r="F38" s="11"/>
      <c r="G38" s="11">
        <v>0</v>
      </c>
      <c r="H38" s="17">
        <v>0</v>
      </c>
      <c r="I38" s="18"/>
      <c r="J38" s="11">
        <f>G38*ROUND(H38,2)</f>
        <v>0</v>
      </c>
      <c r="K38" s="11"/>
      <c r="L38" s="11"/>
      <c r="M38" s="11"/>
      <c r="AA38" s="2">
        <f>H38*D38*C38*B38+I38*(D38+C38+B38+A38+1)</f>
        <v>0</v>
      </c>
    </row>
    <row r="39" spans="1:27" ht="41.4" x14ac:dyDescent="0.25">
      <c r="A39" s="23">
        <v>1</v>
      </c>
      <c r="B39" s="23">
        <v>7</v>
      </c>
      <c r="C39" s="23">
        <v>1</v>
      </c>
      <c r="D39" s="23">
        <v>20</v>
      </c>
      <c r="E39" s="23" t="s">
        <v>51</v>
      </c>
      <c r="F39" s="11"/>
      <c r="G39" s="11">
        <v>0</v>
      </c>
      <c r="H39" s="17">
        <v>0</v>
      </c>
      <c r="I39" s="18"/>
      <c r="J39" s="11">
        <f>G39*ROUND(H39,2)</f>
        <v>0</v>
      </c>
      <c r="K39" s="11"/>
      <c r="L39" s="11"/>
      <c r="M39" s="11"/>
      <c r="AA39" s="2">
        <f>H39*D39*C39*B39+I39*(D39+C39+B39+A39+1)</f>
        <v>0</v>
      </c>
    </row>
    <row r="40" spans="1:27" ht="55.2" x14ac:dyDescent="0.25">
      <c r="A40" s="23">
        <v>1</v>
      </c>
      <c r="B40" s="23">
        <v>7</v>
      </c>
      <c r="C40" s="23">
        <v>1</v>
      </c>
      <c r="D40" s="23">
        <v>30</v>
      </c>
      <c r="E40" s="23" t="s">
        <v>52</v>
      </c>
      <c r="F40" s="11" t="s">
        <v>17</v>
      </c>
      <c r="G40" s="11">
        <v>50</v>
      </c>
      <c r="H40" s="17">
        <v>0</v>
      </c>
      <c r="I40" s="18"/>
      <c r="J40" s="11">
        <f>G40*ROUND(H40,2)</f>
        <v>0</v>
      </c>
      <c r="K40" s="11"/>
      <c r="L40" s="11"/>
      <c r="M40" s="11"/>
      <c r="AA40" s="2">
        <f>H40*D40*C40*B40+I40*(D40+C40+B40+A40+1)</f>
        <v>0</v>
      </c>
    </row>
    <row r="41" spans="1:27" ht="55.2" x14ac:dyDescent="0.25">
      <c r="A41" s="23">
        <v>1</v>
      </c>
      <c r="B41" s="23">
        <v>7</v>
      </c>
      <c r="C41" s="23">
        <v>1</v>
      </c>
      <c r="D41" s="23">
        <v>40</v>
      </c>
      <c r="E41" s="23" t="s">
        <v>53</v>
      </c>
      <c r="F41" s="11" t="s">
        <v>17</v>
      </c>
      <c r="G41" s="11">
        <v>90</v>
      </c>
      <c r="H41" s="17">
        <v>0</v>
      </c>
      <c r="I41" s="18"/>
      <c r="J41" s="11">
        <f>G41*ROUND(H41,2)</f>
        <v>0</v>
      </c>
      <c r="K41" s="11"/>
      <c r="L41" s="11"/>
      <c r="M41" s="11"/>
      <c r="AA41" s="2">
        <f>H41*D41*C41*B41+I41*(D41+C41+B41+A41+1)</f>
        <v>0</v>
      </c>
    </row>
    <row r="42" spans="1:27" ht="55.2" x14ac:dyDescent="0.25">
      <c r="A42" s="23">
        <v>1</v>
      </c>
      <c r="B42" s="23">
        <v>7</v>
      </c>
      <c r="C42" s="23">
        <v>1</v>
      </c>
      <c r="D42" s="23">
        <v>50</v>
      </c>
      <c r="E42" s="23" t="s">
        <v>54</v>
      </c>
      <c r="F42" s="11" t="s">
        <v>17</v>
      </c>
      <c r="G42" s="11">
        <v>40</v>
      </c>
      <c r="H42" s="17">
        <v>0</v>
      </c>
      <c r="I42" s="18"/>
      <c r="J42" s="11">
        <f>G42*ROUND(H42,2)</f>
        <v>0</v>
      </c>
      <c r="K42" s="11"/>
      <c r="L42" s="11"/>
      <c r="M42" s="11"/>
      <c r="AA42" s="2">
        <f>H42*D42*C42*B42+I42*(D42+C42+B42+A42+1)</f>
        <v>0</v>
      </c>
    </row>
    <row r="43" spans="1:27" ht="55.2" x14ac:dyDescent="0.25">
      <c r="A43" s="23">
        <v>1</v>
      </c>
      <c r="B43" s="23">
        <v>7</v>
      </c>
      <c r="C43" s="23">
        <v>1</v>
      </c>
      <c r="D43" s="23">
        <v>60</v>
      </c>
      <c r="E43" s="23" t="s">
        <v>55</v>
      </c>
      <c r="F43" s="11" t="s">
        <v>17</v>
      </c>
      <c r="G43" s="11">
        <v>20</v>
      </c>
      <c r="H43" s="17">
        <v>0</v>
      </c>
      <c r="I43" s="18"/>
      <c r="J43" s="11">
        <f>G43*ROUND(H43,2)</f>
        <v>0</v>
      </c>
      <c r="K43" s="11"/>
      <c r="L43" s="11"/>
      <c r="M43" s="11"/>
      <c r="AA43" s="2">
        <f>H43*D43*C43*B43+I43*(D43+C43+B43+A43+1)</f>
        <v>0</v>
      </c>
    </row>
    <row r="44" spans="1:27" ht="55.2" x14ac:dyDescent="0.25">
      <c r="A44" s="23">
        <v>1</v>
      </c>
      <c r="B44" s="23">
        <v>7</v>
      </c>
      <c r="C44" s="23">
        <v>1</v>
      </c>
      <c r="D44" s="23">
        <v>70</v>
      </c>
      <c r="E44" s="23" t="s">
        <v>56</v>
      </c>
      <c r="F44" s="11" t="s">
        <v>17</v>
      </c>
      <c r="G44" s="11">
        <v>80</v>
      </c>
      <c r="H44" s="17">
        <v>0</v>
      </c>
      <c r="I44" s="18"/>
      <c r="J44" s="11">
        <f>G44*ROUND(H44,2)</f>
        <v>0</v>
      </c>
      <c r="K44" s="11"/>
      <c r="L44" s="11"/>
      <c r="M44" s="11"/>
      <c r="AA44" s="2">
        <f>H44*D44*C44*B44+I44*(D44+C44+B44+A44+1)</f>
        <v>0</v>
      </c>
    </row>
    <row r="45" spans="1:27" x14ac:dyDescent="0.25">
      <c r="A45" s="23">
        <v>1</v>
      </c>
      <c r="B45" s="23">
        <v>7</v>
      </c>
      <c r="C45" s="23">
        <v>1</v>
      </c>
      <c r="D45" s="23">
        <v>80</v>
      </c>
      <c r="E45" s="23" t="s">
        <v>57</v>
      </c>
      <c r="F45" s="11" t="s">
        <v>25</v>
      </c>
      <c r="G45" s="11">
        <v>24</v>
      </c>
      <c r="H45" s="17">
        <v>0</v>
      </c>
      <c r="I45" s="18"/>
      <c r="J45" s="11">
        <f>G45*ROUND(H45,2)</f>
        <v>0</v>
      </c>
      <c r="K45" s="11"/>
      <c r="L45" s="11"/>
      <c r="M45" s="11"/>
      <c r="AA45" s="2">
        <f>H45*D45*C45*B45+I45*(D45+C45+B45+A45+1)</f>
        <v>0</v>
      </c>
    </row>
    <row r="46" spans="1:27" ht="27.6" x14ac:dyDescent="0.25">
      <c r="A46" s="23">
        <v>1</v>
      </c>
      <c r="B46" s="23">
        <v>7</v>
      </c>
      <c r="C46" s="23">
        <v>1</v>
      </c>
      <c r="D46" s="23">
        <v>90</v>
      </c>
      <c r="E46" s="23" t="s">
        <v>58</v>
      </c>
      <c r="F46" s="11" t="s">
        <v>17</v>
      </c>
      <c r="G46" s="11">
        <v>140</v>
      </c>
      <c r="H46" s="17">
        <v>0</v>
      </c>
      <c r="I46" s="18"/>
      <c r="J46" s="11">
        <f>G46*ROUND(H46,2)</f>
        <v>0</v>
      </c>
      <c r="K46" s="11"/>
      <c r="L46" s="11"/>
      <c r="M46" s="11"/>
      <c r="AA46" s="2">
        <f>H46*D46*C46*B46+I46*(D46+C46+B46+A46+1)</f>
        <v>0</v>
      </c>
    </row>
    <row r="47" spans="1:27" x14ac:dyDescent="0.25">
      <c r="A47" s="23">
        <v>1</v>
      </c>
      <c r="B47" s="23">
        <v>7</v>
      </c>
      <c r="C47" s="23">
        <v>1</v>
      </c>
      <c r="D47" s="23">
        <v>100</v>
      </c>
      <c r="E47" s="23" t="s">
        <v>59</v>
      </c>
      <c r="F47" s="11" t="s">
        <v>17</v>
      </c>
      <c r="G47" s="11">
        <v>60</v>
      </c>
      <c r="H47" s="17">
        <v>0</v>
      </c>
      <c r="I47" s="18"/>
      <c r="J47" s="11">
        <f>G47*ROUND(H47,2)</f>
        <v>0</v>
      </c>
      <c r="K47" s="11"/>
      <c r="L47" s="11"/>
      <c r="M47" s="11"/>
      <c r="AA47" s="2">
        <f>H47*D47*C47*B47+I47*(D47+C47+B47+A47+1)</f>
        <v>0</v>
      </c>
    </row>
    <row r="48" spans="1:27" x14ac:dyDescent="0.25">
      <c r="A48" s="23">
        <v>1</v>
      </c>
      <c r="B48" s="23">
        <v>7</v>
      </c>
      <c r="C48" s="23">
        <v>1</v>
      </c>
      <c r="D48" s="23">
        <v>110</v>
      </c>
      <c r="E48" s="23" t="s">
        <v>60</v>
      </c>
      <c r="F48" s="11" t="s">
        <v>17</v>
      </c>
      <c r="G48" s="11">
        <v>30</v>
      </c>
      <c r="H48" s="17">
        <v>0</v>
      </c>
      <c r="I48" s="18"/>
      <c r="J48" s="11">
        <f>G48*ROUND(H48,2)</f>
        <v>0</v>
      </c>
      <c r="K48" s="11"/>
      <c r="L48" s="11"/>
      <c r="M48" s="11"/>
      <c r="AA48" s="2">
        <f>H48*D48*C48*B48+I48*(D48+C48+B48+A48+1)</f>
        <v>0</v>
      </c>
    </row>
    <row r="49" spans="1:27" ht="27.6" x14ac:dyDescent="0.25">
      <c r="A49" s="23">
        <v>1</v>
      </c>
      <c r="B49" s="23">
        <v>7</v>
      </c>
      <c r="C49" s="23">
        <v>1</v>
      </c>
      <c r="D49" s="23">
        <v>120</v>
      </c>
      <c r="E49" s="23" t="s">
        <v>61</v>
      </c>
      <c r="F49" s="11" t="s">
        <v>62</v>
      </c>
      <c r="G49" s="11">
        <v>1</v>
      </c>
      <c r="H49" s="17">
        <v>0</v>
      </c>
      <c r="I49" s="18"/>
      <c r="J49" s="11">
        <f>G49*ROUND(H49,2)</f>
        <v>0</v>
      </c>
      <c r="K49" s="11"/>
      <c r="L49" s="11"/>
      <c r="M49" s="11"/>
      <c r="AA49" s="2">
        <f>H49*D49*C49*B49+I49*(D49+C49+B49+A49+1)</f>
        <v>0</v>
      </c>
    </row>
    <row r="50" spans="1:27" ht="27.6" x14ac:dyDescent="0.25">
      <c r="A50" s="23">
        <v>1</v>
      </c>
      <c r="B50" s="23">
        <v>7</v>
      </c>
      <c r="C50" s="23">
        <v>1</v>
      </c>
      <c r="D50" s="23">
        <v>130</v>
      </c>
      <c r="E50" s="23" t="s">
        <v>63</v>
      </c>
      <c r="F50" s="11" t="s">
        <v>62</v>
      </c>
      <c r="G50" s="11">
        <v>7</v>
      </c>
      <c r="H50" s="17">
        <v>0</v>
      </c>
      <c r="I50" s="18"/>
      <c r="J50" s="11">
        <f>G50*ROUND(H50,2)</f>
        <v>0</v>
      </c>
      <c r="K50" s="11"/>
      <c r="L50" s="11"/>
      <c r="M50" s="11"/>
      <c r="AA50" s="2">
        <f>H50*D50*C50*B50+I50*(D50+C50+B50+A50+1)</f>
        <v>0</v>
      </c>
    </row>
    <row r="51" spans="1:27" ht="27.6" x14ac:dyDescent="0.25">
      <c r="A51" s="23">
        <v>1</v>
      </c>
      <c r="B51" s="23">
        <v>7</v>
      </c>
      <c r="C51" s="23">
        <v>1</v>
      </c>
      <c r="D51" s="23">
        <v>140</v>
      </c>
      <c r="E51" s="23" t="s">
        <v>64</v>
      </c>
      <c r="F51" s="11" t="s">
        <v>62</v>
      </c>
      <c r="G51" s="11">
        <v>2</v>
      </c>
      <c r="H51" s="17">
        <v>0</v>
      </c>
      <c r="I51" s="18"/>
      <c r="J51" s="11">
        <f>G51*ROUND(H51,2)</f>
        <v>0</v>
      </c>
      <c r="K51" s="11"/>
      <c r="L51" s="11"/>
      <c r="M51" s="11"/>
      <c r="AA51" s="2">
        <f>H51*D51*C51*B51+I51*(D51+C51+B51+A51+1)</f>
        <v>0</v>
      </c>
    </row>
    <row r="52" spans="1:27" x14ac:dyDescent="0.25">
      <c r="A52" s="4">
        <v>1</v>
      </c>
      <c r="B52" s="4">
        <v>7</v>
      </c>
      <c r="C52" s="4">
        <v>2</v>
      </c>
      <c r="D52" s="4"/>
      <c r="E52" s="4" t="s">
        <v>65</v>
      </c>
      <c r="F52" s="13"/>
      <c r="G52" s="13"/>
      <c r="H52" s="14"/>
      <c r="I52" s="15"/>
      <c r="J52" s="16">
        <f>SUM(J53:J64)</f>
        <v>0</v>
      </c>
      <c r="K52" s="11">
        <f>SUM(J53:J64)*(100-ROUND(I52,2))/100</f>
        <v>0</v>
      </c>
      <c r="L52" s="11"/>
      <c r="M52" s="11"/>
      <c r="AA52" s="2">
        <f>H52*D52*C52*B52+I52*(D52+C52+B52+A52+1)</f>
        <v>0</v>
      </c>
    </row>
    <row r="53" spans="1:27" ht="41.4" x14ac:dyDescent="0.25">
      <c r="A53" s="23">
        <v>1</v>
      </c>
      <c r="B53" s="23">
        <v>7</v>
      </c>
      <c r="C53" s="23">
        <v>2</v>
      </c>
      <c r="D53" s="23">
        <v>10</v>
      </c>
      <c r="E53" s="23" t="s">
        <v>66</v>
      </c>
      <c r="F53" s="11" t="s">
        <v>62</v>
      </c>
      <c r="G53" s="11">
        <v>1</v>
      </c>
      <c r="H53" s="17">
        <v>0</v>
      </c>
      <c r="I53" s="18"/>
      <c r="J53" s="11">
        <f>G53*ROUND(H53,2)</f>
        <v>0</v>
      </c>
      <c r="K53" s="11"/>
      <c r="L53" s="11"/>
      <c r="M53" s="11"/>
      <c r="AA53" s="2">
        <f>H53*D53*C53*B53+I53*(D53+C53+B53+A53+1)</f>
        <v>0</v>
      </c>
    </row>
    <row r="54" spans="1:27" ht="41.4" x14ac:dyDescent="0.25">
      <c r="A54" s="23">
        <v>1</v>
      </c>
      <c r="B54" s="23">
        <v>7</v>
      </c>
      <c r="C54" s="23">
        <v>2</v>
      </c>
      <c r="D54" s="23">
        <v>20</v>
      </c>
      <c r="E54" s="23" t="s">
        <v>67</v>
      </c>
      <c r="F54" s="11" t="s">
        <v>62</v>
      </c>
      <c r="G54" s="11">
        <v>2</v>
      </c>
      <c r="H54" s="17">
        <v>0</v>
      </c>
      <c r="I54" s="18"/>
      <c r="J54" s="11">
        <f>G54*ROUND(H54,2)</f>
        <v>0</v>
      </c>
      <c r="K54" s="11"/>
      <c r="L54" s="11"/>
      <c r="M54" s="11"/>
      <c r="AA54" s="2">
        <f>H54*D54*C54*B54+I54*(D54+C54+B54+A54+1)</f>
        <v>0</v>
      </c>
    </row>
    <row r="55" spans="1:27" ht="27.6" x14ac:dyDescent="0.25">
      <c r="A55" s="23">
        <v>1</v>
      </c>
      <c r="B55" s="23">
        <v>7</v>
      </c>
      <c r="C55" s="23">
        <v>2</v>
      </c>
      <c r="D55" s="23">
        <v>30</v>
      </c>
      <c r="E55" s="23" t="s">
        <v>68</v>
      </c>
      <c r="F55" s="11" t="s">
        <v>62</v>
      </c>
      <c r="G55" s="11">
        <v>6</v>
      </c>
      <c r="H55" s="17">
        <v>0</v>
      </c>
      <c r="I55" s="18"/>
      <c r="J55" s="11">
        <f>G55*ROUND(H55,2)</f>
        <v>0</v>
      </c>
      <c r="K55" s="11"/>
      <c r="L55" s="11"/>
      <c r="M55" s="11"/>
      <c r="AA55" s="2">
        <f>H55*D55*C55*B55+I55*(D55+C55+B55+A55+1)</f>
        <v>0</v>
      </c>
    </row>
    <row r="56" spans="1:27" ht="27.6" x14ac:dyDescent="0.25">
      <c r="A56" s="23">
        <v>1</v>
      </c>
      <c r="B56" s="23">
        <v>7</v>
      </c>
      <c r="C56" s="23">
        <v>2</v>
      </c>
      <c r="D56" s="23">
        <v>40</v>
      </c>
      <c r="E56" s="23" t="s">
        <v>69</v>
      </c>
      <c r="F56" s="11" t="s">
        <v>62</v>
      </c>
      <c r="G56" s="11">
        <v>12</v>
      </c>
      <c r="H56" s="17">
        <v>0</v>
      </c>
      <c r="I56" s="18"/>
      <c r="J56" s="11">
        <f>G56*ROUND(H56,2)</f>
        <v>0</v>
      </c>
      <c r="K56" s="11"/>
      <c r="L56" s="11"/>
      <c r="M56" s="11"/>
      <c r="AA56" s="2">
        <f>H56*D56*C56*B56+I56*(D56+C56+B56+A56+1)</f>
        <v>0</v>
      </c>
    </row>
    <row r="57" spans="1:27" x14ac:dyDescent="0.25">
      <c r="A57" s="23">
        <v>1</v>
      </c>
      <c r="B57" s="23">
        <v>7</v>
      </c>
      <c r="C57" s="23">
        <v>2</v>
      </c>
      <c r="D57" s="23">
        <v>50</v>
      </c>
      <c r="E57" s="23" t="s">
        <v>70</v>
      </c>
      <c r="F57" s="11" t="s">
        <v>62</v>
      </c>
      <c r="G57" s="11">
        <v>4</v>
      </c>
      <c r="H57" s="17">
        <v>0</v>
      </c>
      <c r="I57" s="18"/>
      <c r="J57" s="11">
        <f>G57*ROUND(H57,2)</f>
        <v>0</v>
      </c>
      <c r="K57" s="11"/>
      <c r="L57" s="11"/>
      <c r="M57" s="11"/>
      <c r="AA57" s="2">
        <f>H57*D57*C57*B57+I57*(D57+C57+B57+A57+1)</f>
        <v>0</v>
      </c>
    </row>
    <row r="58" spans="1:27" x14ac:dyDescent="0.25">
      <c r="A58" s="23">
        <v>1</v>
      </c>
      <c r="B58" s="23">
        <v>7</v>
      </c>
      <c r="C58" s="23">
        <v>2</v>
      </c>
      <c r="D58" s="23">
        <v>60</v>
      </c>
      <c r="E58" s="23" t="s">
        <v>71</v>
      </c>
      <c r="F58" s="11" t="s">
        <v>62</v>
      </c>
      <c r="G58" s="11">
        <v>2</v>
      </c>
      <c r="H58" s="17">
        <v>0</v>
      </c>
      <c r="I58" s="18"/>
      <c r="J58" s="11">
        <f>G58*ROUND(H58,2)</f>
        <v>0</v>
      </c>
      <c r="K58" s="11"/>
      <c r="L58" s="11"/>
      <c r="M58" s="11"/>
      <c r="AA58" s="2">
        <f>H58*D58*C58*B58+I58*(D58+C58+B58+A58+1)</f>
        <v>0</v>
      </c>
    </row>
    <row r="59" spans="1:27" x14ac:dyDescent="0.25">
      <c r="A59" s="23">
        <v>1</v>
      </c>
      <c r="B59" s="23">
        <v>7</v>
      </c>
      <c r="C59" s="23">
        <v>2</v>
      </c>
      <c r="D59" s="23">
        <v>70</v>
      </c>
      <c r="E59" s="23" t="s">
        <v>72</v>
      </c>
      <c r="F59" s="11" t="s">
        <v>62</v>
      </c>
      <c r="G59" s="11">
        <v>2</v>
      </c>
      <c r="H59" s="17">
        <v>0</v>
      </c>
      <c r="I59" s="18"/>
      <c r="J59" s="11">
        <f>G59*ROUND(H59,2)</f>
        <v>0</v>
      </c>
      <c r="K59" s="11"/>
      <c r="L59" s="11"/>
      <c r="M59" s="11"/>
      <c r="AA59" s="2">
        <f>H59*D59*C59*B59+I59*(D59+C59+B59+A59+1)</f>
        <v>0</v>
      </c>
    </row>
    <row r="60" spans="1:27" x14ac:dyDescent="0.25">
      <c r="A60" s="23">
        <v>1</v>
      </c>
      <c r="B60" s="23">
        <v>7</v>
      </c>
      <c r="C60" s="23">
        <v>2</v>
      </c>
      <c r="D60" s="23">
        <v>80</v>
      </c>
      <c r="E60" s="23" t="s">
        <v>73</v>
      </c>
      <c r="F60" s="11" t="s">
        <v>62</v>
      </c>
      <c r="G60" s="11">
        <v>1</v>
      </c>
      <c r="H60" s="17">
        <v>0</v>
      </c>
      <c r="I60" s="18"/>
      <c r="J60" s="11">
        <f>G60*ROUND(H60,2)</f>
        <v>0</v>
      </c>
      <c r="K60" s="11"/>
      <c r="L60" s="11"/>
      <c r="M60" s="11"/>
      <c r="AA60" s="2">
        <f>H60*D60*C60*B60+I60*(D60+C60+B60+A60+1)</f>
        <v>0</v>
      </c>
    </row>
    <row r="61" spans="1:27" ht="69" x14ac:dyDescent="0.25">
      <c r="A61" s="23">
        <v>1</v>
      </c>
      <c r="B61" s="23">
        <v>7</v>
      </c>
      <c r="C61" s="23">
        <v>2</v>
      </c>
      <c r="D61" s="23">
        <v>90</v>
      </c>
      <c r="E61" s="23" t="s">
        <v>74</v>
      </c>
      <c r="F61" s="11" t="s">
        <v>62</v>
      </c>
      <c r="G61" s="11">
        <v>1</v>
      </c>
      <c r="H61" s="17">
        <v>0</v>
      </c>
      <c r="I61" s="18"/>
      <c r="J61" s="11">
        <f>G61*ROUND(H61,2)</f>
        <v>0</v>
      </c>
      <c r="K61" s="11"/>
      <c r="L61" s="11"/>
      <c r="M61" s="11"/>
      <c r="AA61" s="2">
        <f>H61*D61*C61*B61+I61*(D61+C61+B61+A61+1)</f>
        <v>0</v>
      </c>
    </row>
    <row r="62" spans="1:27" x14ac:dyDescent="0.25">
      <c r="A62" s="23">
        <v>1</v>
      </c>
      <c r="B62" s="23">
        <v>7</v>
      </c>
      <c r="C62" s="23">
        <v>2</v>
      </c>
      <c r="D62" s="23">
        <v>100</v>
      </c>
      <c r="E62" s="23" t="s">
        <v>75</v>
      </c>
      <c r="F62" s="11" t="s">
        <v>25</v>
      </c>
      <c r="G62" s="11">
        <v>2</v>
      </c>
      <c r="H62" s="17">
        <v>0</v>
      </c>
      <c r="I62" s="18"/>
      <c r="J62" s="11">
        <f>G62*ROUND(H62,2)</f>
        <v>0</v>
      </c>
      <c r="K62" s="11"/>
      <c r="L62" s="11"/>
      <c r="M62" s="11"/>
      <c r="AA62" s="2">
        <f>H62*D62*C62*B62+I62*(D62+C62+B62+A62+1)</f>
        <v>0</v>
      </c>
    </row>
    <row r="63" spans="1:27" ht="41.4" x14ac:dyDescent="0.25">
      <c r="A63" s="23">
        <v>1</v>
      </c>
      <c r="B63" s="23">
        <v>7</v>
      </c>
      <c r="C63" s="23">
        <v>2</v>
      </c>
      <c r="D63" s="23">
        <v>110</v>
      </c>
      <c r="E63" s="23" t="s">
        <v>76</v>
      </c>
      <c r="F63" s="11" t="s">
        <v>62</v>
      </c>
      <c r="G63" s="11">
        <v>2</v>
      </c>
      <c r="H63" s="17">
        <v>0</v>
      </c>
      <c r="I63" s="18"/>
      <c r="J63" s="11">
        <f>G63*ROUND(H63,2)</f>
        <v>0</v>
      </c>
      <c r="K63" s="11"/>
      <c r="L63" s="11"/>
      <c r="M63" s="11"/>
      <c r="AA63" s="2">
        <f>H63*D63*C63*B63+I63*(D63+C63+B63+A63+1)</f>
        <v>0</v>
      </c>
    </row>
    <row r="64" spans="1:27" ht="27.6" x14ac:dyDescent="0.25">
      <c r="A64" s="23">
        <v>1</v>
      </c>
      <c r="B64" s="23">
        <v>7</v>
      </c>
      <c r="C64" s="23">
        <v>2</v>
      </c>
      <c r="D64" s="23">
        <v>120</v>
      </c>
      <c r="E64" s="23" t="s">
        <v>77</v>
      </c>
      <c r="F64" s="11" t="s">
        <v>25</v>
      </c>
      <c r="G64" s="11">
        <v>2</v>
      </c>
      <c r="H64" s="17">
        <v>0</v>
      </c>
      <c r="I64" s="18"/>
      <c r="J64" s="11">
        <f>G64*ROUND(H64,2)</f>
        <v>0</v>
      </c>
      <c r="K64" s="11"/>
      <c r="L64" s="11"/>
      <c r="M64" s="11"/>
      <c r="AA64" s="2">
        <f>H64*D64*C64*B64+I64*(D64+C64+B64+A64+1)</f>
        <v>0</v>
      </c>
    </row>
    <row r="65" spans="1:27" x14ac:dyDescent="0.25">
      <c r="A65" s="4">
        <v>1</v>
      </c>
      <c r="B65" s="4">
        <v>7</v>
      </c>
      <c r="C65" s="4">
        <v>3</v>
      </c>
      <c r="D65" s="4"/>
      <c r="E65" s="4" t="s">
        <v>78</v>
      </c>
      <c r="F65" s="13"/>
      <c r="G65" s="13"/>
      <c r="H65" s="14"/>
      <c r="I65" s="15"/>
      <c r="J65" s="16">
        <f>SUM(J66:J67)</f>
        <v>0</v>
      </c>
      <c r="K65" s="11">
        <f>SUM(J66:J67)*(100-ROUND(I65,2))/100</f>
        <v>0</v>
      </c>
      <c r="L65" s="11"/>
      <c r="M65" s="11"/>
      <c r="AA65" s="2">
        <f>H65*D65*C65*B65+I65*(D65+C65+B65+A65+1)</f>
        <v>0</v>
      </c>
    </row>
    <row r="66" spans="1:27" ht="27.6" x14ac:dyDescent="0.25">
      <c r="A66" s="23">
        <v>1</v>
      </c>
      <c r="B66" s="23">
        <v>7</v>
      </c>
      <c r="C66" s="23">
        <v>3</v>
      </c>
      <c r="D66" s="23">
        <v>10</v>
      </c>
      <c r="E66" s="23" t="s">
        <v>79</v>
      </c>
      <c r="F66" s="11" t="s">
        <v>17</v>
      </c>
      <c r="G66" s="11">
        <v>80</v>
      </c>
      <c r="H66" s="17">
        <v>0</v>
      </c>
      <c r="I66" s="18"/>
      <c r="J66" s="11">
        <f>G66*ROUND(H66,2)</f>
        <v>0</v>
      </c>
      <c r="K66" s="11"/>
      <c r="L66" s="11"/>
      <c r="M66" s="11"/>
      <c r="AA66" s="2">
        <f>H66*D66*C66*B66+I66*(D66+C66+B66+A66+1)</f>
        <v>0</v>
      </c>
    </row>
    <row r="67" spans="1:27" x14ac:dyDescent="0.25">
      <c r="A67" s="23">
        <v>1</v>
      </c>
      <c r="B67" s="23">
        <v>7</v>
      </c>
      <c r="C67" s="23">
        <v>3</v>
      </c>
      <c r="D67" s="23">
        <v>20</v>
      </c>
      <c r="E67" s="23" t="s">
        <v>80</v>
      </c>
      <c r="F67" s="11" t="s">
        <v>17</v>
      </c>
      <c r="G67" s="11">
        <v>20</v>
      </c>
      <c r="H67" s="17">
        <v>0</v>
      </c>
      <c r="I67" s="18"/>
      <c r="J67" s="11">
        <f>G67*ROUND(H67,2)</f>
        <v>0</v>
      </c>
      <c r="K67" s="11"/>
      <c r="L67" s="11"/>
      <c r="M67" s="11"/>
      <c r="AA67" s="2">
        <f>H67*D67*C67*B67+I67*(D67+C67+B67+A67+1)</f>
        <v>0</v>
      </c>
    </row>
    <row r="68" spans="1:27" x14ac:dyDescent="0.25">
      <c r="A68" s="4">
        <v>1</v>
      </c>
      <c r="B68" s="4">
        <v>7</v>
      </c>
      <c r="C68" s="4">
        <v>4</v>
      </c>
      <c r="D68" s="4"/>
      <c r="E68" s="4" t="s">
        <v>81</v>
      </c>
      <c r="F68" s="13"/>
      <c r="G68" s="13"/>
      <c r="H68" s="14"/>
      <c r="I68" s="15"/>
      <c r="J68" s="16">
        <f>SUM(J69:J77)</f>
        <v>0</v>
      </c>
      <c r="K68" s="11">
        <f>SUM(J69:J77)*(100-ROUND(I68,2))/100</f>
        <v>0</v>
      </c>
      <c r="L68" s="11"/>
      <c r="M68" s="11"/>
      <c r="AA68" s="2">
        <f>H68*D68*C68*B68+I68*(D68+C68+B68+A68+1)</f>
        <v>0</v>
      </c>
    </row>
    <row r="69" spans="1:27" ht="41.4" x14ac:dyDescent="0.25">
      <c r="A69" s="23">
        <v>1</v>
      </c>
      <c r="B69" s="23">
        <v>7</v>
      </c>
      <c r="C69" s="23">
        <v>4</v>
      </c>
      <c r="D69" s="23">
        <v>10</v>
      </c>
      <c r="E69" s="23" t="s">
        <v>82</v>
      </c>
      <c r="F69" s="11"/>
      <c r="G69" s="11">
        <v>0</v>
      </c>
      <c r="H69" s="17">
        <v>0</v>
      </c>
      <c r="I69" s="18"/>
      <c r="J69" s="11">
        <f>G69*ROUND(H69,2)</f>
        <v>0</v>
      </c>
      <c r="K69" s="11"/>
      <c r="L69" s="11"/>
      <c r="M69" s="11"/>
      <c r="AA69" s="2">
        <f>H69*D69*C69*B69+I69*(D69+C69+B69+A69+1)</f>
        <v>0</v>
      </c>
    </row>
    <row r="70" spans="1:27" ht="55.2" x14ac:dyDescent="0.25">
      <c r="A70" s="23">
        <v>1</v>
      </c>
      <c r="B70" s="23">
        <v>7</v>
      </c>
      <c r="C70" s="23">
        <v>4</v>
      </c>
      <c r="D70" s="23">
        <v>20</v>
      </c>
      <c r="E70" s="23" t="s">
        <v>83</v>
      </c>
      <c r="F70" s="11" t="s">
        <v>17</v>
      </c>
      <c r="G70" s="11">
        <v>70</v>
      </c>
      <c r="H70" s="17">
        <v>0</v>
      </c>
      <c r="I70" s="18"/>
      <c r="J70" s="11">
        <f>G70*ROUND(H70,2)</f>
        <v>0</v>
      </c>
      <c r="K70" s="11"/>
      <c r="L70" s="11"/>
      <c r="M70" s="11"/>
      <c r="AA70" s="2">
        <f>H70*D70*C70*B70+I70*(D70+C70+B70+A70+1)</f>
        <v>0</v>
      </c>
    </row>
    <row r="71" spans="1:27" ht="55.2" x14ac:dyDescent="0.25">
      <c r="A71" s="23">
        <v>1</v>
      </c>
      <c r="B71" s="23">
        <v>7</v>
      </c>
      <c r="C71" s="23">
        <v>4</v>
      </c>
      <c r="D71" s="23">
        <v>30</v>
      </c>
      <c r="E71" s="23" t="s">
        <v>84</v>
      </c>
      <c r="F71" s="11" t="s">
        <v>17</v>
      </c>
      <c r="G71" s="11">
        <v>150</v>
      </c>
      <c r="H71" s="17">
        <v>0</v>
      </c>
      <c r="I71" s="18"/>
      <c r="J71" s="11">
        <f>G71*ROUND(H71,2)</f>
        <v>0</v>
      </c>
      <c r="K71" s="11"/>
      <c r="L71" s="11"/>
      <c r="M71" s="11"/>
      <c r="AA71" s="2">
        <f>H71*D71*C71*B71+I71*(D71+C71+B71+A71+1)</f>
        <v>0</v>
      </c>
    </row>
    <row r="72" spans="1:27" ht="27.6" x14ac:dyDescent="0.25">
      <c r="A72" s="23">
        <v>1</v>
      </c>
      <c r="B72" s="23">
        <v>7</v>
      </c>
      <c r="C72" s="23">
        <v>4</v>
      </c>
      <c r="D72" s="23">
        <v>40</v>
      </c>
      <c r="E72" s="23" t="s">
        <v>85</v>
      </c>
      <c r="F72" s="11" t="s">
        <v>25</v>
      </c>
      <c r="G72" s="11">
        <v>10</v>
      </c>
      <c r="H72" s="17">
        <v>0</v>
      </c>
      <c r="I72" s="18"/>
      <c r="J72" s="11">
        <f>G72*ROUND(H72,2)</f>
        <v>0</v>
      </c>
      <c r="K72" s="11"/>
      <c r="L72" s="11"/>
      <c r="M72" s="11"/>
      <c r="AA72" s="2">
        <f>H72*D72*C72*B72+I72*(D72+C72+B72+A72+1)</f>
        <v>0</v>
      </c>
    </row>
    <row r="73" spans="1:27" ht="27.6" x14ac:dyDescent="0.25">
      <c r="A73" s="23">
        <v>1</v>
      </c>
      <c r="B73" s="23">
        <v>7</v>
      </c>
      <c r="C73" s="23">
        <v>4</v>
      </c>
      <c r="D73" s="23">
        <v>50</v>
      </c>
      <c r="E73" s="23" t="s">
        <v>86</v>
      </c>
      <c r="F73" s="11" t="s">
        <v>25</v>
      </c>
      <c r="G73" s="11">
        <v>14</v>
      </c>
      <c r="H73" s="17">
        <v>0</v>
      </c>
      <c r="I73" s="18"/>
      <c r="J73" s="11">
        <f>G73*ROUND(H73,2)</f>
        <v>0</v>
      </c>
      <c r="K73" s="11"/>
      <c r="L73" s="11"/>
      <c r="M73" s="11"/>
      <c r="AA73" s="2">
        <f>H73*D73*C73*B73+I73*(D73+C73+B73+A73+1)</f>
        <v>0</v>
      </c>
    </row>
    <row r="74" spans="1:27" ht="27.6" x14ac:dyDescent="0.25">
      <c r="A74" s="23">
        <v>1</v>
      </c>
      <c r="B74" s="23">
        <v>7</v>
      </c>
      <c r="C74" s="23">
        <v>4</v>
      </c>
      <c r="D74" s="23">
        <v>60</v>
      </c>
      <c r="E74" s="23" t="s">
        <v>87</v>
      </c>
      <c r="F74" s="11" t="s">
        <v>25</v>
      </c>
      <c r="G74" s="11">
        <v>1</v>
      </c>
      <c r="H74" s="17">
        <v>0</v>
      </c>
      <c r="I74" s="18"/>
      <c r="J74" s="11">
        <f>G74*ROUND(H74,2)</f>
        <v>0</v>
      </c>
      <c r="K74" s="11"/>
      <c r="L74" s="11"/>
      <c r="M74" s="11"/>
      <c r="AA74" s="2">
        <f>H74*D74*C74*B74+I74*(D74+C74+B74+A74+1)</f>
        <v>0</v>
      </c>
    </row>
    <row r="75" spans="1:27" ht="27.6" x14ac:dyDescent="0.25">
      <c r="A75" s="23">
        <v>1</v>
      </c>
      <c r="B75" s="23">
        <v>7</v>
      </c>
      <c r="C75" s="23">
        <v>4</v>
      </c>
      <c r="D75" s="23">
        <v>70</v>
      </c>
      <c r="E75" s="23" t="s">
        <v>88</v>
      </c>
      <c r="F75" s="11" t="s">
        <v>62</v>
      </c>
      <c r="G75" s="11">
        <v>6</v>
      </c>
      <c r="H75" s="17">
        <v>0</v>
      </c>
      <c r="I75" s="18"/>
      <c r="J75" s="11">
        <f>G75*ROUND(H75,2)</f>
        <v>0</v>
      </c>
      <c r="K75" s="11"/>
      <c r="L75" s="11"/>
      <c r="M75" s="11"/>
      <c r="AA75" s="2">
        <f>H75*D75*C75*B75+I75*(D75+C75+B75+A75+1)</f>
        <v>0</v>
      </c>
    </row>
    <row r="76" spans="1:27" x14ac:dyDescent="0.25">
      <c r="A76" s="23">
        <v>1</v>
      </c>
      <c r="B76" s="23">
        <v>7</v>
      </c>
      <c r="C76" s="23">
        <v>4</v>
      </c>
      <c r="D76" s="23">
        <v>80</v>
      </c>
      <c r="E76" s="23" t="s">
        <v>89</v>
      </c>
      <c r="F76" s="11" t="s">
        <v>62</v>
      </c>
      <c r="G76" s="11">
        <v>2</v>
      </c>
      <c r="H76" s="17">
        <v>0</v>
      </c>
      <c r="I76" s="18"/>
      <c r="J76" s="11">
        <f>G76*ROUND(H76,2)</f>
        <v>0</v>
      </c>
      <c r="K76" s="11"/>
      <c r="L76" s="11"/>
      <c r="M76" s="11"/>
      <c r="AA76" s="2">
        <f>H76*D76*C76*B76+I76*(D76+C76+B76+A76+1)</f>
        <v>0</v>
      </c>
    </row>
    <row r="77" spans="1:27" ht="41.4" x14ac:dyDescent="0.25">
      <c r="A77" s="23">
        <v>1</v>
      </c>
      <c r="B77" s="23">
        <v>7</v>
      </c>
      <c r="C77" s="23">
        <v>4</v>
      </c>
      <c r="D77" s="23">
        <v>90</v>
      </c>
      <c r="E77" s="23" t="s">
        <v>90</v>
      </c>
      <c r="F77" s="11" t="s">
        <v>62</v>
      </c>
      <c r="G77" s="11">
        <v>11</v>
      </c>
      <c r="H77" s="17">
        <v>0</v>
      </c>
      <c r="I77" s="18"/>
      <c r="J77" s="11">
        <f>G77*ROUND(H77,2)</f>
        <v>0</v>
      </c>
      <c r="K77" s="11"/>
      <c r="L77" s="11"/>
      <c r="M77" s="11"/>
      <c r="AA77" s="2">
        <f>H77*D77*C77*B77+I77*(D77+C77+B77+A77+1)</f>
        <v>0</v>
      </c>
    </row>
    <row r="78" spans="1:27" x14ac:dyDescent="0.25">
      <c r="A78" s="4">
        <v>1</v>
      </c>
      <c r="B78" s="4">
        <v>7</v>
      </c>
      <c r="C78" s="4">
        <v>5</v>
      </c>
      <c r="D78" s="4"/>
      <c r="E78" s="4" t="s">
        <v>91</v>
      </c>
      <c r="F78" s="13"/>
      <c r="G78" s="13"/>
      <c r="H78" s="14"/>
      <c r="I78" s="15"/>
      <c r="J78" s="16">
        <f>SUM(J79:J89)</f>
        <v>0</v>
      </c>
      <c r="K78" s="11">
        <f>SUM(J79:J89)*(100-ROUND(I78,2))/100</f>
        <v>0</v>
      </c>
      <c r="L78" s="11"/>
      <c r="M78" s="11"/>
      <c r="AA78" s="2">
        <f>H78*D78*C78*B78+I78*(D78+C78+B78+A78+1)</f>
        <v>0</v>
      </c>
    </row>
    <row r="79" spans="1:27" ht="82.8" x14ac:dyDescent="0.25">
      <c r="A79" s="23">
        <v>1</v>
      </c>
      <c r="B79" s="23">
        <v>7</v>
      </c>
      <c r="C79" s="23">
        <v>5</v>
      </c>
      <c r="D79" s="23">
        <v>10</v>
      </c>
      <c r="E79" s="23" t="s">
        <v>92</v>
      </c>
      <c r="F79" s="11" t="s">
        <v>62</v>
      </c>
      <c r="G79" s="11">
        <v>6</v>
      </c>
      <c r="H79" s="17">
        <v>0</v>
      </c>
      <c r="I79" s="18"/>
      <c r="J79" s="11">
        <f>G79*ROUND(H79,2)</f>
        <v>0</v>
      </c>
      <c r="K79" s="11"/>
      <c r="L79" s="11"/>
      <c r="M79" s="11"/>
      <c r="AA79" s="2">
        <f>H79*D79*C79*B79+I79*(D79+C79+B79+A79+1)</f>
        <v>0</v>
      </c>
    </row>
    <row r="80" spans="1:27" ht="55.2" x14ac:dyDescent="0.25">
      <c r="A80" s="23">
        <v>1</v>
      </c>
      <c r="B80" s="23">
        <v>7</v>
      </c>
      <c r="C80" s="23">
        <v>5</v>
      </c>
      <c r="D80" s="23">
        <v>20</v>
      </c>
      <c r="E80" s="23" t="s">
        <v>93</v>
      </c>
      <c r="F80" s="11" t="s">
        <v>62</v>
      </c>
      <c r="G80" s="11">
        <v>2</v>
      </c>
      <c r="H80" s="17">
        <v>0</v>
      </c>
      <c r="I80" s="18"/>
      <c r="J80" s="11">
        <f>G80*ROUND(H80,2)</f>
        <v>0</v>
      </c>
      <c r="K80" s="11"/>
      <c r="L80" s="11"/>
      <c r="M80" s="11"/>
      <c r="AA80" s="2">
        <f>H80*D80*C80*B80+I80*(D80+C80+B80+A80+1)</f>
        <v>0</v>
      </c>
    </row>
    <row r="81" spans="1:27" x14ac:dyDescent="0.25">
      <c r="A81" s="23">
        <v>1</v>
      </c>
      <c r="B81" s="23">
        <v>7</v>
      </c>
      <c r="C81" s="23">
        <v>5</v>
      </c>
      <c r="D81" s="23">
        <v>30</v>
      </c>
      <c r="E81" s="23" t="s">
        <v>94</v>
      </c>
      <c r="F81" s="11" t="s">
        <v>62</v>
      </c>
      <c r="G81" s="11">
        <v>2</v>
      </c>
      <c r="H81" s="17">
        <v>0</v>
      </c>
      <c r="I81" s="18"/>
      <c r="J81" s="11">
        <f>G81*ROUND(H81,2)</f>
        <v>0</v>
      </c>
      <c r="K81" s="11"/>
      <c r="L81" s="11"/>
      <c r="M81" s="11"/>
      <c r="AA81" s="2">
        <f>H81*D81*C81*B81+I81*(D81+C81+B81+A81+1)</f>
        <v>0</v>
      </c>
    </row>
    <row r="82" spans="1:27" ht="55.2" x14ac:dyDescent="0.25">
      <c r="A82" s="23">
        <v>1</v>
      </c>
      <c r="B82" s="23">
        <v>7</v>
      </c>
      <c r="C82" s="23">
        <v>5</v>
      </c>
      <c r="D82" s="23">
        <v>40</v>
      </c>
      <c r="E82" s="23" t="s">
        <v>95</v>
      </c>
      <c r="F82" s="11" t="s">
        <v>62</v>
      </c>
      <c r="G82" s="11">
        <v>2</v>
      </c>
      <c r="H82" s="17">
        <v>0</v>
      </c>
      <c r="I82" s="18"/>
      <c r="J82" s="11">
        <f>G82*ROUND(H82,2)</f>
        <v>0</v>
      </c>
      <c r="K82" s="11"/>
      <c r="L82" s="11"/>
      <c r="M82" s="11"/>
      <c r="AA82" s="2">
        <f>H82*D82*C82*B82+I82*(D82+C82+B82+A82+1)</f>
        <v>0</v>
      </c>
    </row>
    <row r="83" spans="1:27" ht="41.4" x14ac:dyDescent="0.25">
      <c r="A83" s="23">
        <v>1</v>
      </c>
      <c r="B83" s="23">
        <v>7</v>
      </c>
      <c r="C83" s="23">
        <v>5</v>
      </c>
      <c r="D83" s="23">
        <v>50</v>
      </c>
      <c r="E83" s="23" t="s">
        <v>96</v>
      </c>
      <c r="F83" s="11" t="s">
        <v>62</v>
      </c>
      <c r="G83" s="11">
        <v>10</v>
      </c>
      <c r="H83" s="17">
        <v>0</v>
      </c>
      <c r="I83" s="18"/>
      <c r="J83" s="11">
        <f>G83*ROUND(H83,2)</f>
        <v>0</v>
      </c>
      <c r="K83" s="11"/>
      <c r="L83" s="11"/>
      <c r="M83" s="11"/>
      <c r="AA83" s="2">
        <f>H83*D83*C83*B83+I83*(D83+C83+B83+A83+1)</f>
        <v>0</v>
      </c>
    </row>
    <row r="84" spans="1:27" ht="41.4" x14ac:dyDescent="0.25">
      <c r="A84" s="23">
        <v>1</v>
      </c>
      <c r="B84" s="23">
        <v>7</v>
      </c>
      <c r="C84" s="23">
        <v>5</v>
      </c>
      <c r="D84" s="23">
        <v>60</v>
      </c>
      <c r="E84" s="23" t="s">
        <v>97</v>
      </c>
      <c r="F84" s="11" t="s">
        <v>62</v>
      </c>
      <c r="G84" s="11">
        <v>6</v>
      </c>
      <c r="H84" s="17">
        <v>0</v>
      </c>
      <c r="I84" s="18"/>
      <c r="J84" s="11">
        <f>G84*ROUND(H84,2)</f>
        <v>0</v>
      </c>
      <c r="K84" s="11"/>
      <c r="L84" s="11"/>
      <c r="M84" s="11"/>
      <c r="AA84" s="2">
        <f>H84*D84*C84*B84+I84*(D84+C84+B84+A84+1)</f>
        <v>0</v>
      </c>
    </row>
    <row r="85" spans="1:27" ht="27.6" x14ac:dyDescent="0.25">
      <c r="A85" s="23">
        <v>1</v>
      </c>
      <c r="B85" s="23">
        <v>7</v>
      </c>
      <c r="C85" s="23">
        <v>5</v>
      </c>
      <c r="D85" s="23">
        <v>80</v>
      </c>
      <c r="E85" s="23" t="s">
        <v>98</v>
      </c>
      <c r="F85" s="11" t="s">
        <v>62</v>
      </c>
      <c r="G85" s="11">
        <v>6</v>
      </c>
      <c r="H85" s="17">
        <v>0</v>
      </c>
      <c r="I85" s="18"/>
      <c r="J85" s="11">
        <f>G85*ROUND(H85,2)</f>
        <v>0</v>
      </c>
      <c r="K85" s="11"/>
      <c r="L85" s="11"/>
      <c r="M85" s="11"/>
      <c r="AA85" s="2">
        <f>H85*D85*C85*B85+I85*(D85+C85+B85+A85+1)</f>
        <v>0</v>
      </c>
    </row>
    <row r="86" spans="1:27" x14ac:dyDescent="0.25">
      <c r="A86" s="23">
        <v>1</v>
      </c>
      <c r="B86" s="23">
        <v>7</v>
      </c>
      <c r="C86" s="23">
        <v>5</v>
      </c>
      <c r="D86" s="23">
        <v>85</v>
      </c>
      <c r="E86" s="23" t="s">
        <v>99</v>
      </c>
      <c r="F86" s="11" t="s">
        <v>62</v>
      </c>
      <c r="G86" s="11">
        <v>2</v>
      </c>
      <c r="H86" s="17">
        <v>0</v>
      </c>
      <c r="I86" s="18"/>
      <c r="J86" s="11">
        <f>G86*ROUND(H86,2)</f>
        <v>0</v>
      </c>
      <c r="K86" s="11"/>
      <c r="L86" s="11"/>
      <c r="M86" s="11"/>
      <c r="AA86" s="2">
        <f>H86*D86*C86*B86+I86*(D86+C86+B86+A86+1)</f>
        <v>0</v>
      </c>
    </row>
    <row r="87" spans="1:27" x14ac:dyDescent="0.25">
      <c r="A87" s="23">
        <v>1</v>
      </c>
      <c r="B87" s="23">
        <v>7</v>
      </c>
      <c r="C87" s="23">
        <v>5</v>
      </c>
      <c r="D87" s="23">
        <v>90</v>
      </c>
      <c r="E87" s="23" t="s">
        <v>100</v>
      </c>
      <c r="F87" s="11" t="s">
        <v>25</v>
      </c>
      <c r="G87" s="11">
        <v>2</v>
      </c>
      <c r="H87" s="17">
        <v>0</v>
      </c>
      <c r="I87" s="18"/>
      <c r="J87" s="11">
        <f>G87*ROUND(H87,2)</f>
        <v>0</v>
      </c>
      <c r="K87" s="11"/>
      <c r="L87" s="11"/>
      <c r="M87" s="11"/>
      <c r="AA87" s="2">
        <f>H87*D87*C87*B87+I87*(D87+C87+B87+A87+1)</f>
        <v>0</v>
      </c>
    </row>
    <row r="88" spans="1:27" ht="27.6" x14ac:dyDescent="0.25">
      <c r="A88" s="23">
        <v>1</v>
      </c>
      <c r="B88" s="23">
        <v>7</v>
      </c>
      <c r="C88" s="23">
        <v>5</v>
      </c>
      <c r="D88" s="23">
        <v>100</v>
      </c>
      <c r="E88" s="23" t="s">
        <v>101</v>
      </c>
      <c r="F88" s="11" t="s">
        <v>62</v>
      </c>
      <c r="G88" s="11">
        <v>4</v>
      </c>
      <c r="H88" s="17">
        <v>0</v>
      </c>
      <c r="I88" s="18"/>
      <c r="J88" s="11">
        <f>G88*ROUND(H88,2)</f>
        <v>0</v>
      </c>
      <c r="K88" s="11"/>
      <c r="L88" s="11"/>
      <c r="M88" s="11"/>
      <c r="AA88" s="2">
        <f>H88*D88*C88*B88+I88*(D88+C88+B88+A88+1)</f>
        <v>0</v>
      </c>
    </row>
    <row r="89" spans="1:27" ht="27.6" x14ac:dyDescent="0.25">
      <c r="A89" s="23">
        <v>1</v>
      </c>
      <c r="B89" s="23">
        <v>7</v>
      </c>
      <c r="C89" s="23">
        <v>5</v>
      </c>
      <c r="D89" s="23">
        <v>110</v>
      </c>
      <c r="E89" s="23" t="s">
        <v>102</v>
      </c>
      <c r="F89" s="11" t="s">
        <v>62</v>
      </c>
      <c r="G89" s="11">
        <v>12</v>
      </c>
      <c r="H89" s="17">
        <v>0</v>
      </c>
      <c r="I89" s="18"/>
      <c r="J89" s="11">
        <f>G89*ROUND(H89,2)</f>
        <v>0</v>
      </c>
      <c r="K89" s="11"/>
      <c r="L89" s="11"/>
      <c r="M89" s="11"/>
      <c r="AA89" s="2">
        <f>H89*D89*C89*B89+I89*(D89+C89+B89+A89+1)</f>
        <v>0</v>
      </c>
    </row>
    <row r="90" spans="1:27" x14ac:dyDescent="0.25">
      <c r="A90" s="4">
        <v>1</v>
      </c>
      <c r="B90" s="4">
        <v>7</v>
      </c>
      <c r="C90" s="4">
        <v>6</v>
      </c>
      <c r="D90" s="4"/>
      <c r="E90" s="4" t="s">
        <v>103</v>
      </c>
      <c r="F90" s="13"/>
      <c r="G90" s="13"/>
      <c r="H90" s="14"/>
      <c r="I90" s="15"/>
      <c r="J90" s="16">
        <f>SUM(J91:J95)</f>
        <v>0</v>
      </c>
      <c r="K90" s="11">
        <f>SUM(J91:J95)*(100-ROUND(I90,2))/100</f>
        <v>0</v>
      </c>
      <c r="L90" s="11"/>
      <c r="M90" s="11"/>
      <c r="AA90" s="2">
        <f>H90*D90*C90*B90+I90*(D90+C90+B90+A90+1)</f>
        <v>0</v>
      </c>
    </row>
    <row r="91" spans="1:27" ht="96.6" x14ac:dyDescent="0.25">
      <c r="A91" s="23">
        <v>1</v>
      </c>
      <c r="B91" s="23">
        <v>7</v>
      </c>
      <c r="C91" s="23">
        <v>6</v>
      </c>
      <c r="D91" s="23">
        <v>10</v>
      </c>
      <c r="E91" s="23" t="s">
        <v>104</v>
      </c>
      <c r="F91" s="11"/>
      <c r="G91" s="11">
        <v>0</v>
      </c>
      <c r="H91" s="17">
        <v>0</v>
      </c>
      <c r="I91" s="18"/>
      <c r="J91" s="11">
        <f>G91*ROUND(H91,2)</f>
        <v>0</v>
      </c>
      <c r="K91" s="11"/>
      <c r="L91" s="11"/>
      <c r="M91" s="11"/>
      <c r="AA91" s="2">
        <f>H91*D91*C91*B91+I91*(D91+C91+B91+A91+1)</f>
        <v>0</v>
      </c>
    </row>
    <row r="92" spans="1:27" ht="41.4" x14ac:dyDescent="0.25">
      <c r="A92" s="23">
        <v>1</v>
      </c>
      <c r="B92" s="23">
        <v>7</v>
      </c>
      <c r="C92" s="23">
        <v>6</v>
      </c>
      <c r="D92" s="23">
        <v>20</v>
      </c>
      <c r="E92" s="23" t="s">
        <v>105</v>
      </c>
      <c r="F92" s="11" t="s">
        <v>17</v>
      </c>
      <c r="G92" s="11">
        <v>100</v>
      </c>
      <c r="H92" s="17">
        <v>0</v>
      </c>
      <c r="I92" s="18"/>
      <c r="J92" s="11">
        <f>G92*ROUND(H92,2)</f>
        <v>0</v>
      </c>
      <c r="K92" s="11"/>
      <c r="L92" s="11"/>
      <c r="M92" s="11"/>
      <c r="AA92" s="2">
        <f>H92*D92*C92*B92+I92*(D92+C92+B92+A92+1)</f>
        <v>0</v>
      </c>
    </row>
    <row r="93" spans="1:27" x14ac:dyDescent="0.25">
      <c r="A93" s="23">
        <v>1</v>
      </c>
      <c r="B93" s="23">
        <v>7</v>
      </c>
      <c r="C93" s="23">
        <v>6</v>
      </c>
      <c r="D93" s="23">
        <v>30</v>
      </c>
      <c r="E93" s="23" t="s">
        <v>106</v>
      </c>
      <c r="F93" s="11" t="s">
        <v>25</v>
      </c>
      <c r="G93" s="11">
        <v>23</v>
      </c>
      <c r="H93" s="17">
        <v>0</v>
      </c>
      <c r="I93" s="18"/>
      <c r="J93" s="11">
        <f>G93*ROUND(H93,2)</f>
        <v>0</v>
      </c>
      <c r="K93" s="11"/>
      <c r="L93" s="11"/>
      <c r="M93" s="11"/>
      <c r="AA93" s="2">
        <f>H93*D93*C93*B93+I93*(D93+C93+B93+A93+1)</f>
        <v>0</v>
      </c>
    </row>
    <row r="94" spans="1:27" x14ac:dyDescent="0.25">
      <c r="A94" s="23">
        <v>1</v>
      </c>
      <c r="B94" s="23">
        <v>7</v>
      </c>
      <c r="C94" s="23">
        <v>6</v>
      </c>
      <c r="D94" s="23">
        <v>40</v>
      </c>
      <c r="E94" s="23" t="s">
        <v>107</v>
      </c>
      <c r="F94" s="11" t="s">
        <v>17</v>
      </c>
      <c r="G94" s="11">
        <v>2</v>
      </c>
      <c r="H94" s="17">
        <v>0</v>
      </c>
      <c r="I94" s="18"/>
      <c r="J94" s="11">
        <f>G94*ROUND(H94,2)</f>
        <v>0</v>
      </c>
      <c r="K94" s="11"/>
      <c r="L94" s="11"/>
      <c r="M94" s="11"/>
      <c r="AA94" s="2">
        <f>H94*D94*C94*B94+I94*(D94+C94+B94+A94+1)</f>
        <v>0</v>
      </c>
    </row>
    <row r="95" spans="1:27" ht="27.6" x14ac:dyDescent="0.25">
      <c r="A95" s="23">
        <v>1</v>
      </c>
      <c r="B95" s="23">
        <v>7</v>
      </c>
      <c r="C95" s="23">
        <v>6</v>
      </c>
      <c r="D95" s="23">
        <v>50</v>
      </c>
      <c r="E95" s="23" t="s">
        <v>108</v>
      </c>
      <c r="F95" s="11" t="s">
        <v>62</v>
      </c>
      <c r="G95" s="11">
        <v>3</v>
      </c>
      <c r="H95" s="17">
        <v>0</v>
      </c>
      <c r="I95" s="18"/>
      <c r="J95" s="11">
        <f>G95*ROUND(H95,2)</f>
        <v>0</v>
      </c>
      <c r="K95" s="11"/>
      <c r="L95" s="11"/>
      <c r="M95" s="11"/>
      <c r="AA95" s="2">
        <f>H95*D95*C95*B95+I95*(D95+C95+B95+A95+1)</f>
        <v>0</v>
      </c>
    </row>
    <row r="96" spans="1:27" x14ac:dyDescent="0.25">
      <c r="A96" s="22">
        <v>1</v>
      </c>
      <c r="B96" s="22">
        <v>8</v>
      </c>
      <c r="C96" s="22"/>
      <c r="D96" s="22"/>
      <c r="E96" s="22" t="s">
        <v>109</v>
      </c>
      <c r="F96" s="7"/>
      <c r="G96" s="7"/>
      <c r="H96" s="8"/>
      <c r="I96" s="9"/>
      <c r="J96" s="10">
        <f>SUM(K97:K138)</f>
        <v>0</v>
      </c>
      <c r="K96" s="11"/>
      <c r="L96" s="11">
        <f>SUM(K97:K138)*(100-ROUND(I96,2))/100</f>
        <v>0</v>
      </c>
      <c r="M96" s="11"/>
      <c r="AA96" s="2">
        <f>H96*D96*C96*B96+I96*(D96+C96+B96+A96+1)</f>
        <v>0</v>
      </c>
    </row>
    <row r="97" spans="1:27" x14ac:dyDescent="0.25">
      <c r="A97" s="4">
        <v>1</v>
      </c>
      <c r="B97" s="4">
        <v>8</v>
      </c>
      <c r="C97" s="4">
        <v>1</v>
      </c>
      <c r="D97" s="4"/>
      <c r="E97" s="4" t="s">
        <v>110</v>
      </c>
      <c r="F97" s="13"/>
      <c r="G97" s="13"/>
      <c r="H97" s="14"/>
      <c r="I97" s="15"/>
      <c r="J97" s="16">
        <f>SUM(J98:J138)</f>
        <v>0</v>
      </c>
      <c r="K97" s="11">
        <f>SUM(J98:J138)*(100-ROUND(I97,2))/100</f>
        <v>0</v>
      </c>
      <c r="L97" s="11"/>
      <c r="M97" s="11"/>
      <c r="AA97" s="2">
        <f>H97*D97*C97*B97+I97*(D97+C97+B97+A97+1)</f>
        <v>0</v>
      </c>
    </row>
    <row r="98" spans="1:27" ht="41.4" x14ac:dyDescent="0.25">
      <c r="A98" s="23">
        <v>1</v>
      </c>
      <c r="B98" s="23">
        <v>8</v>
      </c>
      <c r="C98" s="23">
        <v>1</v>
      </c>
      <c r="D98" s="23">
        <v>10</v>
      </c>
      <c r="E98" s="23" t="s">
        <v>111</v>
      </c>
      <c r="F98" s="11" t="s">
        <v>112</v>
      </c>
      <c r="G98" s="11">
        <v>241</v>
      </c>
      <c r="H98" s="17">
        <v>0</v>
      </c>
      <c r="I98" s="18"/>
      <c r="J98" s="11">
        <f>G98*ROUND(H98,2)</f>
        <v>0</v>
      </c>
      <c r="K98" s="11"/>
      <c r="L98" s="11"/>
      <c r="M98" s="11"/>
      <c r="AA98" s="2">
        <f>H98*D98*C98*B98+I98*(D98+C98+B98+A98+1)</f>
        <v>0</v>
      </c>
    </row>
    <row r="99" spans="1:27" ht="27.6" x14ac:dyDescent="0.25">
      <c r="A99" s="23">
        <v>1</v>
      </c>
      <c r="B99" s="23">
        <v>8</v>
      </c>
      <c r="C99" s="23">
        <v>1</v>
      </c>
      <c r="D99" s="23">
        <v>20</v>
      </c>
      <c r="E99" s="23" t="s">
        <v>113</v>
      </c>
      <c r="F99" s="11" t="s">
        <v>25</v>
      </c>
      <c r="G99" s="11">
        <v>7</v>
      </c>
      <c r="H99" s="17">
        <v>0</v>
      </c>
      <c r="I99" s="18"/>
      <c r="J99" s="11">
        <f>G99*ROUND(H99,2)</f>
        <v>0</v>
      </c>
      <c r="K99" s="11"/>
      <c r="L99" s="11"/>
      <c r="M99" s="11"/>
      <c r="AA99" s="2">
        <f>H99*D99*C99*B99+I99*(D99+C99+B99+A99+1)</f>
        <v>0</v>
      </c>
    </row>
    <row r="100" spans="1:27" ht="27.6" x14ac:dyDescent="0.25">
      <c r="A100" s="23">
        <v>1</v>
      </c>
      <c r="B100" s="23">
        <v>8</v>
      </c>
      <c r="C100" s="23">
        <v>1</v>
      </c>
      <c r="D100" s="23">
        <v>30</v>
      </c>
      <c r="E100" s="23" t="s">
        <v>114</v>
      </c>
      <c r="F100" s="11" t="s">
        <v>112</v>
      </c>
      <c r="G100" s="11">
        <v>39</v>
      </c>
      <c r="H100" s="17">
        <v>0</v>
      </c>
      <c r="I100" s="18"/>
      <c r="J100" s="11">
        <f>G100*ROUND(H100,2)</f>
        <v>0</v>
      </c>
      <c r="K100" s="11"/>
      <c r="L100" s="11"/>
      <c r="M100" s="11"/>
      <c r="AA100" s="2">
        <f>H100*D100*C100*B100+I100*(D100+C100+B100+A100+1)</f>
        <v>0</v>
      </c>
    </row>
    <row r="101" spans="1:27" x14ac:dyDescent="0.25">
      <c r="A101" s="23">
        <v>1</v>
      </c>
      <c r="B101" s="23">
        <v>8</v>
      </c>
      <c r="C101" s="23">
        <v>1</v>
      </c>
      <c r="D101" s="23">
        <v>40</v>
      </c>
      <c r="E101" s="23" t="s">
        <v>115</v>
      </c>
      <c r="F101" s="11" t="s">
        <v>112</v>
      </c>
      <c r="G101" s="11">
        <v>2</v>
      </c>
      <c r="H101" s="17">
        <v>0</v>
      </c>
      <c r="I101" s="18"/>
      <c r="J101" s="11">
        <f>G101*ROUND(H101,2)</f>
        <v>0</v>
      </c>
      <c r="K101" s="11"/>
      <c r="L101" s="11"/>
      <c r="M101" s="11"/>
      <c r="AA101" s="2">
        <f>H101*D101*C101*B101+I101*(D101+C101+B101+A101+1)</f>
        <v>0</v>
      </c>
    </row>
    <row r="102" spans="1:27" ht="27.6" x14ac:dyDescent="0.25">
      <c r="A102" s="23">
        <v>1</v>
      </c>
      <c r="B102" s="23">
        <v>8</v>
      </c>
      <c r="C102" s="23">
        <v>1</v>
      </c>
      <c r="D102" s="23">
        <v>50</v>
      </c>
      <c r="E102" s="23" t="s">
        <v>116</v>
      </c>
      <c r="F102" s="11" t="s">
        <v>112</v>
      </c>
      <c r="G102" s="11">
        <v>1</v>
      </c>
      <c r="H102" s="17">
        <v>0</v>
      </c>
      <c r="I102" s="18"/>
      <c r="J102" s="11">
        <f>G102*ROUND(H102,2)</f>
        <v>0</v>
      </c>
      <c r="K102" s="11"/>
      <c r="L102" s="11"/>
      <c r="M102" s="11"/>
      <c r="AA102" s="2">
        <f>H102*D102*C102*B102+I102*(D102+C102+B102+A102+1)</f>
        <v>0</v>
      </c>
    </row>
    <row r="103" spans="1:27" ht="41.4" x14ac:dyDescent="0.25">
      <c r="A103" s="23">
        <v>1</v>
      </c>
      <c r="B103" s="23">
        <v>8</v>
      </c>
      <c r="C103" s="23">
        <v>1</v>
      </c>
      <c r="D103" s="23">
        <v>60</v>
      </c>
      <c r="E103" s="23" t="s">
        <v>117</v>
      </c>
      <c r="F103" s="11" t="s">
        <v>112</v>
      </c>
      <c r="G103" s="11">
        <v>2</v>
      </c>
      <c r="H103" s="17">
        <v>0</v>
      </c>
      <c r="I103" s="18"/>
      <c r="J103" s="11">
        <f>G103*ROUND(H103,2)</f>
        <v>0</v>
      </c>
      <c r="K103" s="11"/>
      <c r="L103" s="11"/>
      <c r="M103" s="11"/>
      <c r="AA103" s="2">
        <f>H103*D103*C103*B103+I103*(D103+C103+B103+A103+1)</f>
        <v>0</v>
      </c>
    </row>
    <row r="104" spans="1:27" ht="55.2" x14ac:dyDescent="0.25">
      <c r="A104" s="23">
        <v>1</v>
      </c>
      <c r="B104" s="23">
        <v>8</v>
      </c>
      <c r="C104" s="23">
        <v>1</v>
      </c>
      <c r="D104" s="23">
        <v>70</v>
      </c>
      <c r="E104" s="23" t="s">
        <v>118</v>
      </c>
      <c r="F104" s="11" t="s">
        <v>112</v>
      </c>
      <c r="G104" s="11">
        <v>17</v>
      </c>
      <c r="H104" s="17">
        <v>0</v>
      </c>
      <c r="I104" s="18"/>
      <c r="J104" s="11">
        <f>G104*ROUND(H104,2)</f>
        <v>0</v>
      </c>
      <c r="K104" s="11"/>
      <c r="L104" s="11"/>
      <c r="M104" s="11"/>
      <c r="AA104" s="2">
        <f>H104*D104*C104*B104+I104*(D104+C104+B104+A104+1)</f>
        <v>0</v>
      </c>
    </row>
    <row r="105" spans="1:27" ht="41.4" x14ac:dyDescent="0.25">
      <c r="A105" s="23">
        <v>1</v>
      </c>
      <c r="B105" s="23">
        <v>8</v>
      </c>
      <c r="C105" s="23">
        <v>1</v>
      </c>
      <c r="D105" s="23">
        <v>80</v>
      </c>
      <c r="E105" s="23" t="s">
        <v>119</v>
      </c>
      <c r="F105" s="11" t="s">
        <v>112</v>
      </c>
      <c r="G105" s="11">
        <v>34</v>
      </c>
      <c r="H105" s="17">
        <v>0</v>
      </c>
      <c r="I105" s="18"/>
      <c r="J105" s="11">
        <f>G105*ROUND(H105,2)</f>
        <v>0</v>
      </c>
      <c r="K105" s="11"/>
      <c r="L105" s="11"/>
      <c r="M105" s="11"/>
      <c r="AA105" s="2">
        <f>H105*D105*C105*B105+I105*(D105+C105+B105+A105+1)</f>
        <v>0</v>
      </c>
    </row>
    <row r="106" spans="1:27" ht="41.4" x14ac:dyDescent="0.25">
      <c r="A106" s="23">
        <v>1</v>
      </c>
      <c r="B106" s="23">
        <v>8</v>
      </c>
      <c r="C106" s="23">
        <v>1</v>
      </c>
      <c r="D106" s="23">
        <v>90</v>
      </c>
      <c r="E106" s="23" t="s">
        <v>120</v>
      </c>
      <c r="F106" s="11" t="s">
        <v>112</v>
      </c>
      <c r="G106" s="11">
        <v>3</v>
      </c>
      <c r="H106" s="17">
        <v>0</v>
      </c>
      <c r="I106" s="18"/>
      <c r="J106" s="11">
        <f>G106*ROUND(H106,2)</f>
        <v>0</v>
      </c>
      <c r="K106" s="11"/>
      <c r="L106" s="11"/>
      <c r="M106" s="11"/>
      <c r="AA106" s="2">
        <f>H106*D106*C106*B106+I106*(D106+C106+B106+A106+1)</f>
        <v>0</v>
      </c>
    </row>
    <row r="107" spans="1:27" ht="41.4" x14ac:dyDescent="0.25">
      <c r="A107" s="23">
        <v>1</v>
      </c>
      <c r="B107" s="23">
        <v>8</v>
      </c>
      <c r="C107" s="23">
        <v>1</v>
      </c>
      <c r="D107" s="23">
        <v>100</v>
      </c>
      <c r="E107" s="23" t="s">
        <v>121</v>
      </c>
      <c r="F107" s="11" t="s">
        <v>112</v>
      </c>
      <c r="G107" s="11">
        <v>19</v>
      </c>
      <c r="H107" s="17">
        <v>0</v>
      </c>
      <c r="I107" s="18"/>
      <c r="J107" s="11">
        <f>G107*ROUND(H107,2)</f>
        <v>0</v>
      </c>
      <c r="K107" s="11"/>
      <c r="L107" s="11"/>
      <c r="M107" s="11"/>
      <c r="AA107" s="2">
        <f>H107*D107*C107*B107+I107*(D107+C107+B107+A107+1)</f>
        <v>0</v>
      </c>
    </row>
    <row r="108" spans="1:27" ht="41.4" x14ac:dyDescent="0.25">
      <c r="A108" s="23">
        <v>1</v>
      </c>
      <c r="B108" s="23">
        <v>8</v>
      </c>
      <c r="C108" s="23">
        <v>1</v>
      </c>
      <c r="D108" s="23">
        <v>110</v>
      </c>
      <c r="E108" s="23" t="s">
        <v>122</v>
      </c>
      <c r="F108" s="11" t="s">
        <v>112</v>
      </c>
      <c r="G108" s="11">
        <v>6</v>
      </c>
      <c r="H108" s="17">
        <v>0</v>
      </c>
      <c r="I108" s="18"/>
      <c r="J108" s="11">
        <f>G108*ROUND(H108,2)</f>
        <v>0</v>
      </c>
      <c r="K108" s="11"/>
      <c r="L108" s="11"/>
      <c r="M108" s="11"/>
      <c r="AA108" s="2">
        <f>H108*D108*C108*B108+I108*(D108+C108+B108+A108+1)</f>
        <v>0</v>
      </c>
    </row>
    <row r="109" spans="1:27" ht="41.4" x14ac:dyDescent="0.25">
      <c r="A109" s="23">
        <v>1</v>
      </c>
      <c r="B109" s="23">
        <v>8</v>
      </c>
      <c r="C109" s="23">
        <v>1</v>
      </c>
      <c r="D109" s="23">
        <v>120</v>
      </c>
      <c r="E109" s="23" t="s">
        <v>123</v>
      </c>
      <c r="F109" s="11" t="s">
        <v>112</v>
      </c>
      <c r="G109" s="11">
        <v>2</v>
      </c>
      <c r="H109" s="17">
        <v>0</v>
      </c>
      <c r="I109" s="18"/>
      <c r="J109" s="11">
        <f>G109*ROUND(H109,2)</f>
        <v>0</v>
      </c>
      <c r="K109" s="11"/>
      <c r="L109" s="11"/>
      <c r="M109" s="11"/>
      <c r="AA109" s="2">
        <f>H109*D109*C109*B109+I109*(D109+C109+B109+A109+1)</f>
        <v>0</v>
      </c>
    </row>
    <row r="110" spans="1:27" ht="55.2" x14ac:dyDescent="0.25">
      <c r="A110" s="23">
        <v>1</v>
      </c>
      <c r="B110" s="23">
        <v>8</v>
      </c>
      <c r="C110" s="23">
        <v>1</v>
      </c>
      <c r="D110" s="23">
        <v>130</v>
      </c>
      <c r="E110" s="23" t="s">
        <v>124</v>
      </c>
      <c r="F110" s="11" t="s">
        <v>112</v>
      </c>
      <c r="G110" s="11">
        <v>8</v>
      </c>
      <c r="H110" s="17">
        <v>0</v>
      </c>
      <c r="I110" s="18"/>
      <c r="J110" s="11">
        <f>G110*ROUND(H110,2)</f>
        <v>0</v>
      </c>
      <c r="K110" s="11"/>
      <c r="L110" s="11"/>
      <c r="M110" s="11"/>
      <c r="AA110" s="2">
        <f>H110*D110*C110*B110+I110*(D110+C110+B110+A110+1)</f>
        <v>0</v>
      </c>
    </row>
    <row r="111" spans="1:27" x14ac:dyDescent="0.25">
      <c r="A111" s="23">
        <v>1</v>
      </c>
      <c r="B111" s="23">
        <v>8</v>
      </c>
      <c r="C111" s="23">
        <v>1</v>
      </c>
      <c r="D111" s="23">
        <v>140</v>
      </c>
      <c r="E111" s="23" t="s">
        <v>125</v>
      </c>
      <c r="F111" s="11" t="s">
        <v>112</v>
      </c>
      <c r="G111" s="11">
        <v>11</v>
      </c>
      <c r="H111" s="17">
        <v>0</v>
      </c>
      <c r="I111" s="18"/>
      <c r="J111" s="11">
        <f>G111*ROUND(H111,2)</f>
        <v>0</v>
      </c>
      <c r="K111" s="11"/>
      <c r="L111" s="11"/>
      <c r="M111" s="11"/>
      <c r="AA111" s="2">
        <f>H111*D111*C111*B111+I111*(D111+C111+B111+A111+1)</f>
        <v>0</v>
      </c>
    </row>
    <row r="112" spans="1:27" x14ac:dyDescent="0.25">
      <c r="A112" s="23">
        <v>1</v>
      </c>
      <c r="B112" s="23">
        <v>8</v>
      </c>
      <c r="C112" s="23">
        <v>1</v>
      </c>
      <c r="D112" s="23">
        <v>150</v>
      </c>
      <c r="E112" s="23" t="s">
        <v>126</v>
      </c>
      <c r="F112" s="11" t="s">
        <v>112</v>
      </c>
      <c r="G112" s="11">
        <v>3</v>
      </c>
      <c r="H112" s="17">
        <v>0</v>
      </c>
      <c r="I112" s="18"/>
      <c r="J112" s="11">
        <f>G112*ROUND(H112,2)</f>
        <v>0</v>
      </c>
      <c r="K112" s="11"/>
      <c r="L112" s="11"/>
      <c r="M112" s="11"/>
      <c r="AA112" s="2">
        <f>H112*D112*C112*B112+I112*(D112+C112+B112+A112+1)</f>
        <v>0</v>
      </c>
    </row>
    <row r="113" spans="1:27" x14ac:dyDescent="0.25">
      <c r="A113" s="23">
        <v>1</v>
      </c>
      <c r="B113" s="23">
        <v>8</v>
      </c>
      <c r="C113" s="23">
        <v>1</v>
      </c>
      <c r="D113" s="23">
        <v>160</v>
      </c>
      <c r="E113" s="23" t="s">
        <v>127</v>
      </c>
      <c r="F113" s="11" t="s">
        <v>112</v>
      </c>
      <c r="G113" s="11">
        <v>2</v>
      </c>
      <c r="H113" s="17">
        <v>0</v>
      </c>
      <c r="I113" s="18"/>
      <c r="J113" s="11">
        <f>G113*ROUND(H113,2)</f>
        <v>0</v>
      </c>
      <c r="K113" s="11"/>
      <c r="L113" s="11"/>
      <c r="M113" s="11"/>
      <c r="AA113" s="2">
        <f>H113*D113*C113*B113+I113*(D113+C113+B113+A113+1)</f>
        <v>0</v>
      </c>
    </row>
    <row r="114" spans="1:27" ht="41.4" x14ac:dyDescent="0.25">
      <c r="A114" s="23">
        <v>1</v>
      </c>
      <c r="B114" s="23">
        <v>8</v>
      </c>
      <c r="C114" s="23">
        <v>1</v>
      </c>
      <c r="D114" s="23">
        <v>170</v>
      </c>
      <c r="E114" s="23" t="s">
        <v>128</v>
      </c>
      <c r="F114" s="11" t="s">
        <v>112</v>
      </c>
      <c r="G114" s="11">
        <v>3</v>
      </c>
      <c r="H114" s="17">
        <v>0</v>
      </c>
      <c r="I114" s="18"/>
      <c r="J114" s="11">
        <f>G114*ROUND(H114,2)</f>
        <v>0</v>
      </c>
      <c r="K114" s="11"/>
      <c r="L114" s="11"/>
      <c r="M114" s="11"/>
      <c r="AA114" s="2">
        <f>H114*D114*C114*B114+I114*(D114+C114+B114+A114+1)</f>
        <v>0</v>
      </c>
    </row>
    <row r="115" spans="1:27" ht="82.8" x14ac:dyDescent="0.25">
      <c r="A115" s="23">
        <v>1</v>
      </c>
      <c r="B115" s="23">
        <v>8</v>
      </c>
      <c r="C115" s="23">
        <v>1</v>
      </c>
      <c r="D115" s="23">
        <v>180</v>
      </c>
      <c r="E115" s="23" t="s">
        <v>129</v>
      </c>
      <c r="F115" s="11" t="s">
        <v>112</v>
      </c>
      <c r="G115" s="11">
        <v>22</v>
      </c>
      <c r="H115" s="17">
        <v>0</v>
      </c>
      <c r="I115" s="18"/>
      <c r="J115" s="11">
        <f>G115*ROUND(H115,2)</f>
        <v>0</v>
      </c>
      <c r="K115" s="11"/>
      <c r="L115" s="11"/>
      <c r="M115" s="11"/>
      <c r="AA115" s="2">
        <f>H115*D115*C115*B115+I115*(D115+C115+B115+A115+1)</f>
        <v>0</v>
      </c>
    </row>
    <row r="116" spans="1:27" ht="82.8" x14ac:dyDescent="0.25">
      <c r="A116" s="23">
        <v>1</v>
      </c>
      <c r="B116" s="23">
        <v>8</v>
      </c>
      <c r="C116" s="23">
        <v>1</v>
      </c>
      <c r="D116" s="23">
        <v>190</v>
      </c>
      <c r="E116" s="23" t="s">
        <v>130</v>
      </c>
      <c r="F116" s="11" t="s">
        <v>112</v>
      </c>
      <c r="G116" s="11">
        <v>25</v>
      </c>
      <c r="H116" s="17">
        <v>0</v>
      </c>
      <c r="I116" s="18"/>
      <c r="J116" s="11">
        <f>G116*ROUND(H116,2)</f>
        <v>0</v>
      </c>
      <c r="K116" s="11"/>
      <c r="L116" s="11"/>
      <c r="M116" s="11"/>
      <c r="AA116" s="2">
        <f>H116*D116*C116*B116+I116*(D116+C116+B116+A116+1)</f>
        <v>0</v>
      </c>
    </row>
    <row r="117" spans="1:27" ht="69" x14ac:dyDescent="0.25">
      <c r="A117" s="23">
        <v>1</v>
      </c>
      <c r="B117" s="23">
        <v>8</v>
      </c>
      <c r="C117" s="23">
        <v>1</v>
      </c>
      <c r="D117" s="23">
        <v>200</v>
      </c>
      <c r="E117" s="23" t="s">
        <v>131</v>
      </c>
      <c r="F117" s="11" t="s">
        <v>112</v>
      </c>
      <c r="G117" s="11">
        <v>13</v>
      </c>
      <c r="H117" s="17">
        <v>0</v>
      </c>
      <c r="I117" s="18"/>
      <c r="J117" s="11">
        <f>G117*ROUND(H117,2)</f>
        <v>0</v>
      </c>
      <c r="K117" s="11"/>
      <c r="L117" s="11"/>
      <c r="M117" s="11"/>
      <c r="AA117" s="2">
        <f>H117*D117*C117*B117+I117*(D117+C117+B117+A117+1)</f>
        <v>0</v>
      </c>
    </row>
    <row r="118" spans="1:27" ht="41.4" x14ac:dyDescent="0.25">
      <c r="A118" s="23">
        <v>1</v>
      </c>
      <c r="B118" s="23">
        <v>8</v>
      </c>
      <c r="C118" s="23">
        <v>1</v>
      </c>
      <c r="D118" s="23">
        <v>210</v>
      </c>
      <c r="E118" s="23" t="s">
        <v>132</v>
      </c>
      <c r="F118" s="11" t="s">
        <v>112</v>
      </c>
      <c r="G118" s="11">
        <v>9</v>
      </c>
      <c r="H118" s="17">
        <v>0</v>
      </c>
      <c r="I118" s="18"/>
      <c r="J118" s="11">
        <f>G118*ROUND(H118,2)</f>
        <v>0</v>
      </c>
      <c r="K118" s="11"/>
      <c r="L118" s="11"/>
      <c r="M118" s="11"/>
      <c r="AA118" s="2">
        <f>H118*D118*C118*B118+I118*(D118+C118+B118+A118+1)</f>
        <v>0</v>
      </c>
    </row>
    <row r="119" spans="1:27" ht="27.6" x14ac:dyDescent="0.25">
      <c r="A119" s="23">
        <v>1</v>
      </c>
      <c r="B119" s="23">
        <v>8</v>
      </c>
      <c r="C119" s="23">
        <v>1</v>
      </c>
      <c r="D119" s="23">
        <v>220</v>
      </c>
      <c r="E119" s="23" t="s">
        <v>133</v>
      </c>
      <c r="F119" s="11" t="s">
        <v>112</v>
      </c>
      <c r="G119" s="11">
        <v>3</v>
      </c>
      <c r="H119" s="17">
        <v>0</v>
      </c>
      <c r="I119" s="18"/>
      <c r="J119" s="11">
        <f>G119*ROUND(H119,2)</f>
        <v>0</v>
      </c>
      <c r="K119" s="11"/>
      <c r="L119" s="11"/>
      <c r="M119" s="11"/>
      <c r="AA119" s="2">
        <f>H119*D119*C119*B119+I119*(D119+C119+B119+A119+1)</f>
        <v>0</v>
      </c>
    </row>
    <row r="120" spans="1:27" ht="41.4" x14ac:dyDescent="0.25">
      <c r="A120" s="23">
        <v>1</v>
      </c>
      <c r="B120" s="23">
        <v>8</v>
      </c>
      <c r="C120" s="23">
        <v>1</v>
      </c>
      <c r="D120" s="23">
        <v>230</v>
      </c>
      <c r="E120" s="23" t="s">
        <v>134</v>
      </c>
      <c r="F120" s="11" t="s">
        <v>112</v>
      </c>
      <c r="G120" s="11">
        <v>9</v>
      </c>
      <c r="H120" s="17">
        <v>0</v>
      </c>
      <c r="I120" s="18"/>
      <c r="J120" s="11">
        <f>G120*ROUND(H120,2)</f>
        <v>0</v>
      </c>
      <c r="K120" s="11"/>
      <c r="L120" s="11"/>
      <c r="M120" s="11"/>
      <c r="AA120" s="2">
        <f>H120*D120*C120*B120+I120*(D120+C120+B120+A120+1)</f>
        <v>0</v>
      </c>
    </row>
    <row r="121" spans="1:27" ht="27.6" x14ac:dyDescent="0.25">
      <c r="A121" s="23">
        <v>1</v>
      </c>
      <c r="B121" s="23">
        <v>8</v>
      </c>
      <c r="C121" s="23">
        <v>1</v>
      </c>
      <c r="D121" s="23">
        <v>240</v>
      </c>
      <c r="E121" s="23" t="s">
        <v>135</v>
      </c>
      <c r="F121" s="11" t="s">
        <v>112</v>
      </c>
      <c r="G121" s="11">
        <v>12</v>
      </c>
      <c r="H121" s="17">
        <v>0</v>
      </c>
      <c r="I121" s="18"/>
      <c r="J121" s="11">
        <f>G121*ROUND(H121,2)</f>
        <v>0</v>
      </c>
      <c r="K121" s="11"/>
      <c r="L121" s="11"/>
      <c r="M121" s="11"/>
      <c r="AA121" s="2">
        <f>H121*D121*C121*B121+I121*(D121+C121+B121+A121+1)</f>
        <v>0</v>
      </c>
    </row>
    <row r="122" spans="1:27" ht="41.4" x14ac:dyDescent="0.25">
      <c r="A122" s="23">
        <v>1</v>
      </c>
      <c r="B122" s="23">
        <v>8</v>
      </c>
      <c r="C122" s="23">
        <v>1</v>
      </c>
      <c r="D122" s="23">
        <v>250</v>
      </c>
      <c r="E122" s="23" t="s">
        <v>136</v>
      </c>
      <c r="F122" s="11" t="s">
        <v>112</v>
      </c>
      <c r="G122" s="11">
        <v>11</v>
      </c>
      <c r="H122" s="17">
        <v>0</v>
      </c>
      <c r="I122" s="18"/>
      <c r="J122" s="11">
        <f>G122*ROUND(H122,2)</f>
        <v>0</v>
      </c>
      <c r="K122" s="11"/>
      <c r="L122" s="11"/>
      <c r="M122" s="11"/>
      <c r="AA122" s="2">
        <f>H122*D122*C122*B122+I122*(D122+C122+B122+A122+1)</f>
        <v>0</v>
      </c>
    </row>
    <row r="123" spans="1:27" ht="27.6" x14ac:dyDescent="0.25">
      <c r="A123" s="23">
        <v>1</v>
      </c>
      <c r="B123" s="23">
        <v>8</v>
      </c>
      <c r="C123" s="23">
        <v>1</v>
      </c>
      <c r="D123" s="23">
        <v>260</v>
      </c>
      <c r="E123" s="23" t="s">
        <v>137</v>
      </c>
      <c r="F123" s="11" t="s">
        <v>112</v>
      </c>
      <c r="G123" s="11">
        <v>32</v>
      </c>
      <c r="H123" s="17">
        <v>0</v>
      </c>
      <c r="I123" s="18"/>
      <c r="J123" s="11">
        <f>G123*ROUND(H123,2)</f>
        <v>0</v>
      </c>
      <c r="K123" s="11"/>
      <c r="L123" s="11"/>
      <c r="M123" s="11"/>
      <c r="AA123" s="2">
        <f>H123*D123*C123*B123+I123*(D123+C123+B123+A123+1)</f>
        <v>0</v>
      </c>
    </row>
    <row r="124" spans="1:27" ht="27.6" x14ac:dyDescent="0.25">
      <c r="A124" s="23">
        <v>1</v>
      </c>
      <c r="B124" s="23">
        <v>8</v>
      </c>
      <c r="C124" s="23">
        <v>1</v>
      </c>
      <c r="D124" s="23">
        <v>270</v>
      </c>
      <c r="E124" s="23" t="s">
        <v>138</v>
      </c>
      <c r="F124" s="11" t="s">
        <v>112</v>
      </c>
      <c r="G124" s="11">
        <v>9</v>
      </c>
      <c r="H124" s="17">
        <v>0</v>
      </c>
      <c r="I124" s="18"/>
      <c r="J124" s="11">
        <f>G124*ROUND(H124,2)</f>
        <v>0</v>
      </c>
      <c r="K124" s="11"/>
      <c r="L124" s="11"/>
      <c r="M124" s="11"/>
      <c r="AA124" s="2">
        <f>H124*D124*C124*B124+I124*(D124+C124+B124+A124+1)</f>
        <v>0</v>
      </c>
    </row>
    <row r="125" spans="1:27" ht="41.4" x14ac:dyDescent="0.25">
      <c r="A125" s="23">
        <v>1</v>
      </c>
      <c r="B125" s="23">
        <v>8</v>
      </c>
      <c r="C125" s="23">
        <v>1</v>
      </c>
      <c r="D125" s="23">
        <v>280</v>
      </c>
      <c r="E125" s="23" t="s">
        <v>139</v>
      </c>
      <c r="F125" s="11" t="s">
        <v>112</v>
      </c>
      <c r="G125" s="11">
        <v>2</v>
      </c>
      <c r="H125" s="17">
        <v>0</v>
      </c>
      <c r="I125" s="18"/>
      <c r="J125" s="11">
        <f>G125*ROUND(H125,2)</f>
        <v>0</v>
      </c>
      <c r="K125" s="11"/>
      <c r="L125" s="11"/>
      <c r="M125" s="11"/>
      <c r="AA125" s="2">
        <f>H125*D125*C125*B125+I125*(D125+C125+B125+A125+1)</f>
        <v>0</v>
      </c>
    </row>
    <row r="126" spans="1:27" ht="27.6" x14ac:dyDescent="0.25">
      <c r="A126" s="23">
        <v>1</v>
      </c>
      <c r="B126" s="23">
        <v>8</v>
      </c>
      <c r="C126" s="23">
        <v>1</v>
      </c>
      <c r="D126" s="23">
        <v>290</v>
      </c>
      <c r="E126" s="23" t="s">
        <v>140</v>
      </c>
      <c r="F126" s="11" t="s">
        <v>112</v>
      </c>
      <c r="G126" s="11">
        <v>1</v>
      </c>
      <c r="H126" s="17">
        <v>0</v>
      </c>
      <c r="I126" s="18"/>
      <c r="J126" s="11">
        <f>G126*ROUND(H126,2)</f>
        <v>0</v>
      </c>
      <c r="K126" s="11"/>
      <c r="L126" s="11"/>
      <c r="M126" s="11"/>
      <c r="AA126" s="2">
        <f>H126*D126*C126*B126+I126*(D126+C126+B126+A126+1)</f>
        <v>0</v>
      </c>
    </row>
    <row r="127" spans="1:27" ht="41.4" x14ac:dyDescent="0.25">
      <c r="A127" s="23">
        <v>1</v>
      </c>
      <c r="B127" s="23">
        <v>8</v>
      </c>
      <c r="C127" s="23">
        <v>1</v>
      </c>
      <c r="D127" s="23">
        <v>300</v>
      </c>
      <c r="E127" s="23" t="s">
        <v>141</v>
      </c>
      <c r="F127" s="11" t="s">
        <v>112</v>
      </c>
      <c r="G127" s="11">
        <v>3</v>
      </c>
      <c r="H127" s="17">
        <v>0</v>
      </c>
      <c r="I127" s="18"/>
      <c r="J127" s="11">
        <f>G127*ROUND(H127,2)</f>
        <v>0</v>
      </c>
      <c r="K127" s="11"/>
      <c r="L127" s="11"/>
      <c r="M127" s="11"/>
      <c r="AA127" s="2">
        <f>H127*D127*C127*B127+I127*(D127+C127+B127+A127+1)</f>
        <v>0</v>
      </c>
    </row>
    <row r="128" spans="1:27" ht="27.6" x14ac:dyDescent="0.25">
      <c r="A128" s="23">
        <v>1</v>
      </c>
      <c r="B128" s="23">
        <v>8</v>
      </c>
      <c r="C128" s="23">
        <v>1</v>
      </c>
      <c r="D128" s="23">
        <v>310</v>
      </c>
      <c r="E128" s="23" t="s">
        <v>142</v>
      </c>
      <c r="F128" s="11" t="s">
        <v>112</v>
      </c>
      <c r="G128" s="11">
        <v>1</v>
      </c>
      <c r="H128" s="17">
        <v>0</v>
      </c>
      <c r="I128" s="18"/>
      <c r="J128" s="11">
        <f>G128*ROUND(H128,2)</f>
        <v>0</v>
      </c>
      <c r="K128" s="11"/>
      <c r="L128" s="11"/>
      <c r="M128" s="11"/>
      <c r="AA128" s="2">
        <f>H128*D128*C128*B128+I128*(D128+C128+B128+A128+1)</f>
        <v>0</v>
      </c>
    </row>
    <row r="129" spans="1:27" ht="41.4" x14ac:dyDescent="0.25">
      <c r="A129" s="23">
        <v>1</v>
      </c>
      <c r="B129" s="23">
        <v>8</v>
      </c>
      <c r="C129" s="23">
        <v>1</v>
      </c>
      <c r="D129" s="23">
        <v>320</v>
      </c>
      <c r="E129" s="23" t="s">
        <v>143</v>
      </c>
      <c r="F129" s="11" t="s">
        <v>112</v>
      </c>
      <c r="G129" s="11">
        <v>7</v>
      </c>
      <c r="H129" s="17">
        <v>0</v>
      </c>
      <c r="I129" s="18"/>
      <c r="J129" s="11">
        <f>G129*ROUND(H129,2)</f>
        <v>0</v>
      </c>
      <c r="K129" s="11"/>
      <c r="L129" s="11"/>
      <c r="M129" s="11"/>
      <c r="AA129" s="2">
        <f>H129*D129*C129*B129+I129*(D129+C129+B129+A129+1)</f>
        <v>0</v>
      </c>
    </row>
    <row r="130" spans="1:27" ht="41.4" x14ac:dyDescent="0.25">
      <c r="A130" s="23">
        <v>1</v>
      </c>
      <c r="B130" s="23">
        <v>8</v>
      </c>
      <c r="C130" s="23">
        <v>1</v>
      </c>
      <c r="D130" s="23">
        <v>330</v>
      </c>
      <c r="E130" s="23" t="s">
        <v>144</v>
      </c>
      <c r="F130" s="11" t="s">
        <v>112</v>
      </c>
      <c r="G130" s="11">
        <v>27</v>
      </c>
      <c r="H130" s="17">
        <v>0</v>
      </c>
      <c r="I130" s="18"/>
      <c r="J130" s="11">
        <f>G130*ROUND(H130,2)</f>
        <v>0</v>
      </c>
      <c r="K130" s="11"/>
      <c r="L130" s="11"/>
      <c r="M130" s="11"/>
      <c r="AA130" s="2">
        <f>H130*D130*C130*B130+I130*(D130+C130+B130+A130+1)</f>
        <v>0</v>
      </c>
    </row>
    <row r="131" spans="1:27" ht="41.4" x14ac:dyDescent="0.25">
      <c r="A131" s="23">
        <v>1</v>
      </c>
      <c r="B131" s="23">
        <v>8</v>
      </c>
      <c r="C131" s="23">
        <v>1</v>
      </c>
      <c r="D131" s="23">
        <v>340</v>
      </c>
      <c r="E131" s="23" t="s">
        <v>145</v>
      </c>
      <c r="F131" s="11" t="s">
        <v>112</v>
      </c>
      <c r="G131" s="11">
        <v>16</v>
      </c>
      <c r="H131" s="17">
        <v>0</v>
      </c>
      <c r="I131" s="18"/>
      <c r="J131" s="11">
        <f>G131*ROUND(H131,2)</f>
        <v>0</v>
      </c>
      <c r="K131" s="11"/>
      <c r="L131" s="11"/>
      <c r="M131" s="11"/>
      <c r="AA131" s="2">
        <f>H131*D131*C131*B131+I131*(D131+C131+B131+A131+1)</f>
        <v>0</v>
      </c>
    </row>
    <row r="132" spans="1:27" ht="41.4" x14ac:dyDescent="0.25">
      <c r="A132" s="23">
        <v>1</v>
      </c>
      <c r="B132" s="23">
        <v>8</v>
      </c>
      <c r="C132" s="23">
        <v>1</v>
      </c>
      <c r="D132" s="23">
        <v>350</v>
      </c>
      <c r="E132" s="23" t="s">
        <v>146</v>
      </c>
      <c r="F132" s="11" t="s">
        <v>112</v>
      </c>
      <c r="G132" s="11">
        <v>52</v>
      </c>
      <c r="H132" s="17">
        <v>0</v>
      </c>
      <c r="I132" s="18"/>
      <c r="J132" s="11">
        <f>G132*ROUND(H132,2)</f>
        <v>0</v>
      </c>
      <c r="K132" s="11"/>
      <c r="L132" s="11"/>
      <c r="M132" s="11"/>
      <c r="AA132" s="2">
        <f>H132*D132*C132*B132+I132*(D132+C132+B132+A132+1)</f>
        <v>0</v>
      </c>
    </row>
    <row r="133" spans="1:27" ht="27.6" x14ac:dyDescent="0.25">
      <c r="A133" s="23">
        <v>1</v>
      </c>
      <c r="B133" s="23">
        <v>8</v>
      </c>
      <c r="C133" s="23">
        <v>1</v>
      </c>
      <c r="D133" s="23">
        <v>360</v>
      </c>
      <c r="E133" s="23" t="s">
        <v>147</v>
      </c>
      <c r="F133" s="11" t="s">
        <v>112</v>
      </c>
      <c r="G133" s="11">
        <v>5</v>
      </c>
      <c r="H133" s="17">
        <v>0</v>
      </c>
      <c r="I133" s="18"/>
      <c r="J133" s="11">
        <f>G133*ROUND(H133,2)</f>
        <v>0</v>
      </c>
      <c r="K133" s="11"/>
      <c r="L133" s="11"/>
      <c r="M133" s="11"/>
      <c r="AA133" s="2">
        <f>H133*D133*C133*B133+I133*(D133+C133+B133+A133+1)</f>
        <v>0</v>
      </c>
    </row>
    <row r="134" spans="1:27" ht="27.6" x14ac:dyDescent="0.25">
      <c r="A134" s="23">
        <v>1</v>
      </c>
      <c r="B134" s="23">
        <v>8</v>
      </c>
      <c r="C134" s="23">
        <v>1</v>
      </c>
      <c r="D134" s="23">
        <v>370</v>
      </c>
      <c r="E134" s="23" t="s">
        <v>148</v>
      </c>
      <c r="F134" s="11" t="s">
        <v>112</v>
      </c>
      <c r="G134" s="11">
        <v>21</v>
      </c>
      <c r="H134" s="17">
        <v>0</v>
      </c>
      <c r="I134" s="18"/>
      <c r="J134" s="11">
        <f>G134*ROUND(H134,2)</f>
        <v>0</v>
      </c>
      <c r="K134" s="11"/>
      <c r="L134" s="11"/>
      <c r="M134" s="11"/>
      <c r="AA134" s="2">
        <f>H134*D134*C134*B134+I134*(D134+C134+B134+A134+1)</f>
        <v>0</v>
      </c>
    </row>
    <row r="135" spans="1:27" ht="41.4" x14ac:dyDescent="0.25">
      <c r="A135" s="23">
        <v>1</v>
      </c>
      <c r="B135" s="23">
        <v>8</v>
      </c>
      <c r="C135" s="23">
        <v>1</v>
      </c>
      <c r="D135" s="23">
        <v>380</v>
      </c>
      <c r="E135" s="23" t="s">
        <v>149</v>
      </c>
      <c r="F135" s="11" t="s">
        <v>112</v>
      </c>
      <c r="G135" s="11">
        <v>4</v>
      </c>
      <c r="H135" s="17">
        <v>0</v>
      </c>
      <c r="I135" s="18"/>
      <c r="J135" s="11">
        <f>G135*ROUND(H135,2)</f>
        <v>0</v>
      </c>
      <c r="K135" s="11"/>
      <c r="L135" s="11"/>
      <c r="M135" s="11"/>
      <c r="AA135" s="2">
        <f>H135*D135*C135*B135+I135*(D135+C135+B135+A135+1)</f>
        <v>0</v>
      </c>
    </row>
    <row r="136" spans="1:27" ht="41.4" x14ac:dyDescent="0.25">
      <c r="A136" s="23">
        <v>1</v>
      </c>
      <c r="B136" s="23">
        <v>8</v>
      </c>
      <c r="C136" s="23">
        <v>1</v>
      </c>
      <c r="D136" s="23">
        <v>390</v>
      </c>
      <c r="E136" s="23" t="s">
        <v>150</v>
      </c>
      <c r="F136" s="11" t="s">
        <v>112</v>
      </c>
      <c r="G136" s="11">
        <v>2</v>
      </c>
      <c r="H136" s="17">
        <v>0</v>
      </c>
      <c r="I136" s="18"/>
      <c r="J136" s="11">
        <f>G136*ROUND(H136,2)</f>
        <v>0</v>
      </c>
      <c r="K136" s="11"/>
      <c r="L136" s="11"/>
      <c r="M136" s="11"/>
      <c r="AA136" s="2">
        <f>H136*D136*C136*B136+I136*(D136+C136+B136+A136+1)</f>
        <v>0</v>
      </c>
    </row>
    <row r="137" spans="1:27" ht="41.4" x14ac:dyDescent="0.25">
      <c r="A137" s="23">
        <v>1</v>
      </c>
      <c r="B137" s="23">
        <v>8</v>
      </c>
      <c r="C137" s="23">
        <v>1</v>
      </c>
      <c r="D137" s="23">
        <v>400</v>
      </c>
      <c r="E137" s="23" t="s">
        <v>117</v>
      </c>
      <c r="F137" s="11" t="s">
        <v>112</v>
      </c>
      <c r="G137" s="11">
        <v>2</v>
      </c>
      <c r="H137" s="17">
        <v>0</v>
      </c>
      <c r="I137" s="18"/>
      <c r="J137" s="11">
        <f>G137*ROUND(H137,2)</f>
        <v>0</v>
      </c>
      <c r="K137" s="11"/>
      <c r="L137" s="11"/>
      <c r="M137" s="11"/>
      <c r="AA137" s="2">
        <f>H137*D137*C137*B137+I137*(D137+C137+B137+A137+1)</f>
        <v>0</v>
      </c>
    </row>
    <row r="138" spans="1:27" ht="41.4" x14ac:dyDescent="0.25">
      <c r="A138" s="11">
        <v>1</v>
      </c>
      <c r="B138" s="11">
        <v>8</v>
      </c>
      <c r="C138" s="11">
        <v>1</v>
      </c>
      <c r="D138" s="11">
        <v>410</v>
      </c>
      <c r="E138" s="11" t="s">
        <v>151</v>
      </c>
      <c r="F138" s="11" t="s">
        <v>112</v>
      </c>
      <c r="G138" s="11">
        <v>1</v>
      </c>
      <c r="H138" s="17">
        <v>0</v>
      </c>
      <c r="I138" s="18"/>
      <c r="J138" s="11">
        <f>G138*ROUND(H138,2)</f>
        <v>0</v>
      </c>
      <c r="K138" s="11"/>
      <c r="L138" s="11"/>
      <c r="M138" s="11"/>
      <c r="AA138" s="2">
        <f>H138*D138*C138*B138+I138*(D138+C138+B138+A138+1)</f>
        <v>0</v>
      </c>
    </row>
    <row r="140" spans="1:27" x14ac:dyDescent="0.25">
      <c r="C140" s="20" t="s">
        <v>152</v>
      </c>
      <c r="E140" s="19">
        <f>ROUND(100*AVERAGEA(AA:AA),0)</f>
        <v>0</v>
      </c>
    </row>
    <row r="141" spans="1:27" x14ac:dyDescent="0.25">
      <c r="B141" s="21"/>
    </row>
    <row r="142" spans="1:27" x14ac:dyDescent="0.25">
      <c r="B142" s="21" t="s">
        <v>153</v>
      </c>
    </row>
    <row r="143" spans="1:27" x14ac:dyDescent="0.25">
      <c r="B143" s="21" t="s">
        <v>154</v>
      </c>
    </row>
    <row r="144" spans="1:27" x14ac:dyDescent="0.25">
      <c r="B144" s="21" t="s">
        <v>155</v>
      </c>
    </row>
    <row r="145" spans="2:2" x14ac:dyDescent="0.25">
      <c r="B145" s="21" t="s">
        <v>156</v>
      </c>
    </row>
  </sheetData>
  <sheetProtection password="EE9B" sheet="1" objects="1" scenarios="1" formatColumns="0" sort="0" autoFilter="0"/>
  <autoFilter ref="A1:M1"/>
  <pageMargins left="0.1111111111111111" right="0.22222222222222221" top="0.34722222222222221" bottom="0.34722222222222221" header="0.1388888888888889" footer="0.1388888888888889"/>
  <pageSetup paperSize="9" scale="85" orientation="landscape" horizontalDpi="0" verticalDpi="0" r:id="rId1"/>
  <headerFooter>
    <oddHeader>&amp;C הצעה למכרז מספר 128-2016&amp;Rמכבי שירותי בריאות (ישן)      &amp;L&amp;D</oddHeader>
    <oddFooter>&amp;Lמגיש ההצעה:________________  חתימה:_____________&amp;Rעמוד &amp;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3.8"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3.8"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2</vt:i4>
      </vt:variant>
    </vt:vector>
  </HeadingPairs>
  <TitlesOfParts>
    <vt:vector size="6" baseType="lpstr">
      <vt:lpstr>בקרה תקציבית</vt:lpstr>
      <vt:lpstr>גיליון1</vt:lpstr>
      <vt:lpstr>גיליון2</vt:lpstr>
      <vt:lpstr>גיליון3</vt:lpstr>
      <vt:lpstr>'בקרה תקציבית'!WPrint_Area_W</vt:lpstr>
      <vt:lpstr>'בקרה תקציבית'!WPrint_TitlesW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zloof_o</dc:creator>
  <cp:lastModifiedBy>zloof_o</cp:lastModifiedBy>
  <dcterms:created xsi:type="dcterms:W3CDTF">2016-03-07T12:10:37Z</dcterms:created>
  <dcterms:modified xsi:type="dcterms:W3CDTF">2016-03-07T12:11:52Z</dcterms:modified>
</cp:coreProperties>
</file>