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טופס הצעה" sheetId="1" r:id="rId1"/>
  </sheets>
  <definedNames>
    <definedName name="_xlnm.Print_Area" localSheetId="0">'טופס הצעה'!$A$1:$K$18</definedName>
  </definedNames>
  <calcPr calcId="145621"/>
</workbook>
</file>

<file path=xl/calcChain.xml><?xml version="1.0" encoding="utf-8"?>
<calcChain xmlns="http://schemas.openxmlformats.org/spreadsheetml/2006/main">
  <c r="B7" i="1" l="1"/>
  <c r="B43" i="1" l="1"/>
  <c r="B42" i="1"/>
  <c r="B41" i="1"/>
  <c r="B38" i="1"/>
  <c r="B35" i="1"/>
  <c r="B34" i="1"/>
  <c r="B33" i="1"/>
  <c r="B32" i="1"/>
  <c r="B31" i="1"/>
  <c r="B30" i="1"/>
  <c r="B29" i="1"/>
  <c r="B27" i="1"/>
  <c r="B26" i="1"/>
  <c r="B24" i="1"/>
  <c r="B23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8" i="1" l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<sst xmlns="http://schemas.openxmlformats.org/spreadsheetml/2006/main" count="84" uniqueCount="69">
  <si>
    <t>תיאור הפריט</t>
  </si>
  <si>
    <t>יצרן</t>
  </si>
  <si>
    <t>דגם</t>
  </si>
  <si>
    <t>#</t>
  </si>
  <si>
    <t>תוספת לתליה על קיר גבס קיים/ תוספת להתקנה על קיר גבס בבניה</t>
  </si>
  <si>
    <t>כבל חשמל יצוק, תואם למסך וללא שנאי באורך 3 מטר</t>
  </si>
  <si>
    <t>כבל חשמל יצוק, תואם למסך וללא שנאי באורך 5 מטר</t>
  </si>
  <si>
    <t>מפצל HDMI ל-2 יציאות עם הגברה</t>
  </si>
  <si>
    <t>מפצל HDMI ל-4 יציאות עם הגברה</t>
  </si>
  <si>
    <t>כבל HDMI באורך 0.5 מטר באיכות גבוהה</t>
  </si>
  <si>
    <t>כבל HDMI באורך 1 מטר באיכות גבוהה</t>
  </si>
  <si>
    <t>כבל HDMI באורך 1.8 מטר באיכות גבוהה</t>
  </si>
  <si>
    <t>כבל HDMI באורך 3 מטר באיכות גבוהה</t>
  </si>
  <si>
    <t>כבל HDMI באורך 5 מטר באיכות גבוהה</t>
  </si>
  <si>
    <t>כבל HDMI באורך 10 מטר באיכות גבוהה</t>
  </si>
  <si>
    <t>כבל HDMI באורך 15 מטר באיכות גבוהה</t>
  </si>
  <si>
    <t>מדף לממיר עבור מחשב מיני</t>
  </si>
  <si>
    <t>מגבר VGA על תשתית רשת עד 150 מטר</t>
  </si>
  <si>
    <t>מרחיק HDMI על תשתית רשת עד 50 מטר</t>
  </si>
  <si>
    <t>מרחיק HDMI על תשתית רשת עד 120 מטר</t>
  </si>
  <si>
    <t>ממיר רשת VGA-CAT5</t>
  </si>
  <si>
    <t>מתאם HDMI נקבה-נקבה</t>
  </si>
  <si>
    <t>צינור קוברה</t>
  </si>
  <si>
    <t xml:space="preserve">מק"ט </t>
  </si>
  <si>
    <t>2006595</t>
  </si>
  <si>
    <t>2006596</t>
  </si>
  <si>
    <t>2006597</t>
  </si>
  <si>
    <t>2006598</t>
  </si>
  <si>
    <t>התקנת מסך על גבי מתקן תליה קיים</t>
  </si>
  <si>
    <t>תליית מסך- כולל זרוע צמודת קיר</t>
  </si>
  <si>
    <t>תליית מסך- זרוע צמודת קיר ניתנת להטיה</t>
  </si>
  <si>
    <t>תליית מסך- זרוע מהתקרה 1.5 מ ניתנת להטיה</t>
  </si>
  <si>
    <t>תליית זרוע דו מפ. למסך LED, עד ''32 כולל</t>
  </si>
  <si>
    <t>תליית זרוע דו מפרקית למסך LED, מעל ''32</t>
  </si>
  <si>
    <t>אומדן כמויות מהסאפ</t>
  </si>
  <si>
    <t>אומדן כמויות מקובי</t>
  </si>
  <si>
    <t>לא הוזמן כלל</t>
  </si>
  <si>
    <t>מסך LED בגודל ''29-''32</t>
  </si>
  <si>
    <t>מסך LED בגודל ''40-''43</t>
  </si>
  <si>
    <t>מסך LED בגודל ''46-''50</t>
  </si>
  <si>
    <t>מגודל 42"</t>
  </si>
  <si>
    <t>מגודל 32"</t>
  </si>
  <si>
    <t>גודל 27"</t>
  </si>
  <si>
    <t>גודל 49"</t>
  </si>
  <si>
    <t xml:space="preserve">אופציונאלי למכבי: </t>
  </si>
  <si>
    <t>הערות</t>
  </si>
  <si>
    <t>אמדן כמויות ביח' לשנה</t>
  </si>
  <si>
    <t>מסך LED בגודל ''24-''27</t>
  </si>
  <si>
    <t>מסך LED בגודל ''54-''56</t>
  </si>
  <si>
    <t>מסך LED בגודל ''64-''66</t>
  </si>
  <si>
    <t xml:space="preserve">המחיר כולל אחריות ללא חיוב, לתקופה של ________ (מינימום 48 חודשים) למסכים ולציוד הנוסף ו-_______ (מינימום 10 שנים ) למתקני התליה. </t>
  </si>
  <si>
    <t xml:space="preserve">אומדן הכמויות הינו הערכה בלבד. מכבי אינה מחויבת לכמות האומדן או לכמות כלשהיא. </t>
  </si>
  <si>
    <t>ניתן להגיש הצעה למחיר עד שתי ספרות אחרי הנקודה</t>
  </si>
  <si>
    <t>מילוי תקופת אחריות קצרה מהאמור לעיל יביא לפסילת ההצעה.</t>
  </si>
  <si>
    <t>המחירים בש"ח לפני מע"מ</t>
  </si>
  <si>
    <r>
      <rPr>
        <i/>
        <sz val="11"/>
        <rFont val="Tahoma"/>
        <family val="2"/>
      </rPr>
      <t>כ</t>
    </r>
    <r>
      <rPr>
        <sz val="11"/>
        <rFont val="Tahoma"/>
        <family val="2"/>
      </rPr>
      <t xml:space="preserve">בל DP-HDMI זכר-זכר 
נא לציין מחיר למטר. 
נא לפרט באילו אורכים ניתן לספק את הכבל:
</t>
    </r>
  </si>
  <si>
    <t>מרחיק HDMI על תשתית רשת עד 150 מטר</t>
  </si>
  <si>
    <t>ממיר רשת HDMI-CAT5</t>
  </si>
  <si>
    <t>כבל HDMI באורך 20 מטר באיכות גבוהה</t>
  </si>
  <si>
    <t>לא לשקלול</t>
  </si>
  <si>
    <t>חובה למלא את כל הטופס</t>
  </si>
  <si>
    <t>מחיר ליחידה בש"ח
לא לשקלול</t>
  </si>
  <si>
    <t>מחיר ליחידה בש"ח</t>
  </si>
  <si>
    <t>חתימה:_____________</t>
  </si>
  <si>
    <t>תאריך:______________</t>
  </si>
  <si>
    <t>חתימה וחותמת:______________________</t>
  </si>
  <si>
    <r>
      <t xml:space="preserve">טופס הצעה נספח ג'1 למכרז מס' </t>
    </r>
    <r>
      <rPr>
        <b/>
        <sz val="16"/>
        <color rgb="FFFF0000"/>
        <rFont val="Tahoma"/>
        <family val="2"/>
      </rPr>
      <t>120/2017</t>
    </r>
    <r>
      <rPr>
        <b/>
        <sz val="16"/>
        <rFont val="Tahoma"/>
        <family val="2"/>
      </rPr>
      <t xml:space="preserve"> לאספקת מסכים גדולים</t>
    </r>
  </si>
  <si>
    <t>חובה למלא את כל הטופס ולהגיש הצעת מחיר לכל סעיף</t>
  </si>
  <si>
    <t xml:space="preserve">המחיר כולל אחריות ללא חיוב, לתקופה של ________ (מינימום 48 חודשים) למסכים ולציוד הנוסף לתקופה של _______ (מינימום 10 שנים) למתקני התליה.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</si>
</sst>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₪&quot;\ #,##0"/>
  </numFmts>
  <fonts count="4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Tahoma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4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sz val="11"/>
      <name val="Tahoma"/>
      <family val="2"/>
    </font>
    <font>
      <sz val="11"/>
      <name val="Arial"/>
      <family val="2"/>
      <charset val="177"/>
      <scheme val="minor"/>
    </font>
    <font>
      <i/>
      <sz val="11"/>
      <name val="Tahoma"/>
      <family val="2"/>
    </font>
    <font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0"/>
      <name val="Arial"/>
      <charset val="177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14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2"/>
      <color rgb="FFFF0000"/>
      <name val="Tahoma"/>
      <family val="2"/>
    </font>
    <font>
      <b/>
      <sz val="14"/>
      <name val="Tahoma"/>
      <family val="2"/>
    </font>
    <font>
      <b/>
      <sz val="16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rgb="FF002060"/>
      </right>
      <top style="thick">
        <color rgb="FF002060"/>
      </top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ck">
        <color rgb="FF002060"/>
      </right>
      <top/>
      <bottom/>
      <diagonal/>
    </border>
  </borders>
  <cellStyleXfs count="276">
    <xf numFmtId="0" fontId="0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9" borderId="12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9" borderId="12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2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2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6" fillId="0" borderId="14" xfId="0" applyFont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/>
    <xf numFmtId="164" fontId="6" fillId="0" borderId="14" xfId="0" applyNumberFormat="1" applyFont="1" applyFill="1" applyBorder="1" applyAlignment="1">
      <alignment horizontal="center"/>
    </xf>
    <xf numFmtId="0" fontId="6" fillId="2" borderId="14" xfId="0" applyFont="1" applyFill="1" applyBorder="1" applyAlignment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/>
    <xf numFmtId="164" fontId="24" fillId="2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3" fillId="34" borderId="3" xfId="0" applyFont="1" applyFill="1" applyBorder="1" applyAlignment="1">
      <alignment horizontal="center" vertical="center"/>
    </xf>
    <xf numFmtId="0" fontId="26" fillId="34" borderId="0" xfId="0" applyFont="1" applyFill="1"/>
    <xf numFmtId="0" fontId="26" fillId="0" borderId="0" xfId="0" applyFont="1"/>
    <xf numFmtId="0" fontId="24" fillId="34" borderId="4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7" fillId="34" borderId="0" xfId="0" applyFont="1" applyFill="1"/>
    <xf numFmtId="0" fontId="28" fillId="34" borderId="16" xfId="0" applyFont="1" applyFill="1" applyBorder="1" applyAlignment="1">
      <alignment horizontal="center"/>
    </xf>
    <xf numFmtId="0" fontId="29" fillId="0" borderId="18" xfId="41" applyFont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1" fontId="29" fillId="0" borderId="14" xfId="61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26" fillId="0" borderId="14" xfId="0" applyFont="1" applyBorder="1" applyAlignment="1"/>
    <xf numFmtId="0" fontId="6" fillId="2" borderId="14" xfId="0" applyFont="1" applyFill="1" applyBorder="1" applyAlignment="1">
      <alignment horizontal="center" vertical="center"/>
    </xf>
    <xf numFmtId="0" fontId="37" fillId="34" borderId="0" xfId="0" applyFont="1" applyFill="1" applyAlignment="1">
      <alignment horizontal="center"/>
    </xf>
    <xf numFmtId="0" fontId="32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0" fontId="38" fillId="0" borderId="0" xfId="271" applyFont="1" applyAlignment="1">
      <alignment horizontal="right"/>
    </xf>
    <xf numFmtId="0" fontId="0" fillId="0" borderId="0" xfId="0"/>
    <xf numFmtId="0" fontId="31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33" fillId="0" borderId="0" xfId="269" applyFont="1" applyAlignment="1">
      <alignment horizontal="right"/>
    </xf>
    <xf numFmtId="0" fontId="36" fillId="0" borderId="0" xfId="271" applyFont="1" applyAlignment="1">
      <alignment horizontal="right"/>
    </xf>
    <xf numFmtId="0" fontId="0" fillId="0" borderId="0" xfId="0"/>
    <xf numFmtId="0" fontId="31" fillId="0" borderId="0" xfId="0" applyFont="1"/>
    <xf numFmtId="0" fontId="33" fillId="0" borderId="0" xfId="269" applyFont="1" applyAlignment="1">
      <alignment horizontal="right"/>
    </xf>
    <xf numFmtId="0" fontId="36" fillId="0" borderId="0" xfId="271" applyFont="1" applyAlignment="1">
      <alignment horizontal="right"/>
    </xf>
    <xf numFmtId="0" fontId="6" fillId="0" borderId="14" xfId="0" applyFont="1" applyBorder="1" applyAlignment="1">
      <alignment horizontal="right" wrapText="1" readingOrder="2"/>
    </xf>
    <xf numFmtId="0" fontId="39" fillId="0" borderId="0" xfId="0" applyFont="1" applyFill="1" applyBorder="1" applyAlignment="1"/>
    <xf numFmtId="0" fontId="25" fillId="34" borderId="0" xfId="0" applyFont="1" applyFill="1" applyBorder="1" applyAlignment="1">
      <alignment horizontal="center"/>
    </xf>
    <xf numFmtId="0" fontId="0" fillId="0" borderId="0" xfId="0"/>
    <xf numFmtId="0" fontId="25" fillId="34" borderId="1" xfId="0" applyFont="1" applyFill="1" applyBorder="1" applyAlignment="1">
      <alignment horizontal="center"/>
    </xf>
    <xf numFmtId="0" fontId="25" fillId="34" borderId="2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 vertical="center"/>
    </xf>
  </cellXfs>
  <cellStyles count="276">
    <cellStyle name="20% - הדגשה1" xfId="18" builtinId="30" customBuiltin="1"/>
    <cellStyle name="20% - הדגשה1 2" xfId="47"/>
    <cellStyle name="20% - הדגשה1 2 2" xfId="143"/>
    <cellStyle name="20% - הדגשה1 2 2 2" xfId="239"/>
    <cellStyle name="20% - הדגשה1 2 3" xfId="95"/>
    <cellStyle name="20% - הדגשה1 2 4" xfId="191"/>
    <cellStyle name="20% - הדגשה1 3" xfId="63"/>
    <cellStyle name="20% - הדגשה1 3 2" xfId="159"/>
    <cellStyle name="20% - הדגשה1 3 2 2" xfId="255"/>
    <cellStyle name="20% - הדגשה1 3 3" xfId="111"/>
    <cellStyle name="20% - הדגשה1 3 4" xfId="207"/>
    <cellStyle name="20% - הדגשה1 4" xfId="125"/>
    <cellStyle name="20% - הדגשה1 4 2" xfId="221"/>
    <cellStyle name="20% - הדגשה1 5" xfId="77"/>
    <cellStyle name="20% - הדגשה1 6" xfId="173"/>
    <cellStyle name="20% - הדגשה2" xfId="22" builtinId="34" customBuiltin="1"/>
    <cellStyle name="20% - הדגשה2 2" xfId="49"/>
    <cellStyle name="20% - הדגשה2 2 2" xfId="145"/>
    <cellStyle name="20% - הדגשה2 2 2 2" xfId="241"/>
    <cellStyle name="20% - הדגשה2 2 3" xfId="97"/>
    <cellStyle name="20% - הדגשה2 2 4" xfId="193"/>
    <cellStyle name="20% - הדגשה2 3" xfId="65"/>
    <cellStyle name="20% - הדגשה2 3 2" xfId="161"/>
    <cellStyle name="20% - הדגשה2 3 2 2" xfId="257"/>
    <cellStyle name="20% - הדגשה2 3 3" xfId="113"/>
    <cellStyle name="20% - הדגשה2 3 4" xfId="209"/>
    <cellStyle name="20% - הדגשה2 4" xfId="127"/>
    <cellStyle name="20% - הדגשה2 4 2" xfId="223"/>
    <cellStyle name="20% - הדגשה2 5" xfId="79"/>
    <cellStyle name="20% - הדגשה2 6" xfId="175"/>
    <cellStyle name="20% - הדגשה3" xfId="26" builtinId="38" customBuiltin="1"/>
    <cellStyle name="20% - הדגשה3 2" xfId="51"/>
    <cellStyle name="20% - הדגשה3 2 2" xfId="147"/>
    <cellStyle name="20% - הדגשה3 2 2 2" xfId="243"/>
    <cellStyle name="20% - הדגשה3 2 3" xfId="99"/>
    <cellStyle name="20% - הדגשה3 2 4" xfId="195"/>
    <cellStyle name="20% - הדגשה3 3" xfId="67"/>
    <cellStyle name="20% - הדגשה3 3 2" xfId="163"/>
    <cellStyle name="20% - הדגשה3 3 2 2" xfId="259"/>
    <cellStyle name="20% - הדגשה3 3 3" xfId="115"/>
    <cellStyle name="20% - הדגשה3 3 4" xfId="211"/>
    <cellStyle name="20% - הדגשה3 4" xfId="129"/>
    <cellStyle name="20% - הדגשה3 4 2" xfId="225"/>
    <cellStyle name="20% - הדגשה3 5" xfId="81"/>
    <cellStyle name="20% - הדגשה3 6" xfId="177"/>
    <cellStyle name="20% - הדגשה4" xfId="30" builtinId="42" customBuiltin="1"/>
    <cellStyle name="20% - הדגשה4 2" xfId="53"/>
    <cellStyle name="20% - הדגשה4 2 2" xfId="149"/>
    <cellStyle name="20% - הדגשה4 2 2 2" xfId="245"/>
    <cellStyle name="20% - הדגשה4 2 3" xfId="101"/>
    <cellStyle name="20% - הדגשה4 2 4" xfId="197"/>
    <cellStyle name="20% - הדגשה4 3" xfId="69"/>
    <cellStyle name="20% - הדגשה4 3 2" xfId="165"/>
    <cellStyle name="20% - הדגשה4 3 2 2" xfId="261"/>
    <cellStyle name="20% - הדגשה4 3 3" xfId="117"/>
    <cellStyle name="20% - הדגשה4 3 4" xfId="213"/>
    <cellStyle name="20% - הדגשה4 4" xfId="131"/>
    <cellStyle name="20% - הדגשה4 4 2" xfId="227"/>
    <cellStyle name="20% - הדגשה4 5" xfId="83"/>
    <cellStyle name="20% - הדגשה4 6" xfId="179"/>
    <cellStyle name="20% - הדגשה5" xfId="34" builtinId="46" customBuiltin="1"/>
    <cellStyle name="20% - הדגשה5 2" xfId="55"/>
    <cellStyle name="20% - הדגשה5 2 2" xfId="151"/>
    <cellStyle name="20% - הדגשה5 2 2 2" xfId="247"/>
    <cellStyle name="20% - הדגשה5 2 3" xfId="103"/>
    <cellStyle name="20% - הדגשה5 2 4" xfId="199"/>
    <cellStyle name="20% - הדגשה5 3" xfId="71"/>
    <cellStyle name="20% - הדגשה5 3 2" xfId="167"/>
    <cellStyle name="20% - הדגשה5 3 2 2" xfId="263"/>
    <cellStyle name="20% - הדגשה5 3 3" xfId="119"/>
    <cellStyle name="20% - הדגשה5 3 4" xfId="215"/>
    <cellStyle name="20% - הדגשה5 4" xfId="133"/>
    <cellStyle name="20% - הדגשה5 4 2" xfId="229"/>
    <cellStyle name="20% - הדגשה5 5" xfId="85"/>
    <cellStyle name="20% - הדגשה5 6" xfId="181"/>
    <cellStyle name="20% - הדגשה6" xfId="38" builtinId="50" customBuiltin="1"/>
    <cellStyle name="20% - הדגשה6 2" xfId="57"/>
    <cellStyle name="20% - הדגשה6 2 2" xfId="153"/>
    <cellStyle name="20% - הדגשה6 2 2 2" xfId="249"/>
    <cellStyle name="20% - הדגשה6 2 3" xfId="105"/>
    <cellStyle name="20% - הדגשה6 2 4" xfId="201"/>
    <cellStyle name="20% - הדגשה6 3" xfId="73"/>
    <cellStyle name="20% - הדגשה6 3 2" xfId="169"/>
    <cellStyle name="20% - הדגשה6 3 2 2" xfId="265"/>
    <cellStyle name="20% - הדגשה6 3 3" xfId="121"/>
    <cellStyle name="20% - הדגשה6 3 4" xfId="217"/>
    <cellStyle name="20% - הדגשה6 4" xfId="135"/>
    <cellStyle name="20% - הדגשה6 4 2" xfId="231"/>
    <cellStyle name="20% - הדגשה6 5" xfId="87"/>
    <cellStyle name="20% - הדגשה6 6" xfId="183"/>
    <cellStyle name="40% - הדגשה1" xfId="19" builtinId="31" customBuiltin="1"/>
    <cellStyle name="40% - הדגשה1 2" xfId="48"/>
    <cellStyle name="40% - הדגשה1 2 2" xfId="144"/>
    <cellStyle name="40% - הדגשה1 2 2 2" xfId="240"/>
    <cellStyle name="40% - הדגשה1 2 3" xfId="96"/>
    <cellStyle name="40% - הדגשה1 2 4" xfId="192"/>
    <cellStyle name="40% - הדגשה1 3" xfId="64"/>
    <cellStyle name="40% - הדגשה1 3 2" xfId="160"/>
    <cellStyle name="40% - הדגשה1 3 2 2" xfId="256"/>
    <cellStyle name="40% - הדגשה1 3 3" xfId="112"/>
    <cellStyle name="40% - הדגשה1 3 4" xfId="208"/>
    <cellStyle name="40% - הדגשה1 4" xfId="126"/>
    <cellStyle name="40% - הדגשה1 4 2" xfId="222"/>
    <cellStyle name="40% - הדגשה1 5" xfId="78"/>
    <cellStyle name="40% - הדגשה1 6" xfId="174"/>
    <cellStyle name="40% - הדגשה2" xfId="23" builtinId="35" customBuiltin="1"/>
    <cellStyle name="40% - הדגשה2 2" xfId="50"/>
    <cellStyle name="40% - הדגשה2 2 2" xfId="146"/>
    <cellStyle name="40% - הדגשה2 2 2 2" xfId="242"/>
    <cellStyle name="40% - הדגשה2 2 3" xfId="98"/>
    <cellStyle name="40% - הדגשה2 2 4" xfId="194"/>
    <cellStyle name="40% - הדגשה2 3" xfId="66"/>
    <cellStyle name="40% - הדגשה2 3 2" xfId="162"/>
    <cellStyle name="40% - הדגשה2 3 2 2" xfId="258"/>
    <cellStyle name="40% - הדגשה2 3 3" xfId="114"/>
    <cellStyle name="40% - הדגשה2 3 4" xfId="210"/>
    <cellStyle name="40% - הדגשה2 4" xfId="128"/>
    <cellStyle name="40% - הדגשה2 4 2" xfId="224"/>
    <cellStyle name="40% - הדגשה2 5" xfId="80"/>
    <cellStyle name="40% - הדגשה2 6" xfId="176"/>
    <cellStyle name="40% - הדגשה3" xfId="27" builtinId="39" customBuiltin="1"/>
    <cellStyle name="40% - הדגשה3 2" xfId="52"/>
    <cellStyle name="40% - הדגשה3 2 2" xfId="148"/>
    <cellStyle name="40% - הדגשה3 2 2 2" xfId="244"/>
    <cellStyle name="40% - הדגשה3 2 3" xfId="100"/>
    <cellStyle name="40% - הדגשה3 2 4" xfId="196"/>
    <cellStyle name="40% - הדגשה3 3" xfId="68"/>
    <cellStyle name="40% - הדגשה3 3 2" xfId="164"/>
    <cellStyle name="40% - הדגשה3 3 2 2" xfId="260"/>
    <cellStyle name="40% - הדגשה3 3 3" xfId="116"/>
    <cellStyle name="40% - הדגשה3 3 4" xfId="212"/>
    <cellStyle name="40% - הדגשה3 4" xfId="130"/>
    <cellStyle name="40% - הדגשה3 4 2" xfId="226"/>
    <cellStyle name="40% - הדגשה3 5" xfId="82"/>
    <cellStyle name="40% - הדגשה3 6" xfId="178"/>
    <cellStyle name="40% - הדגשה4" xfId="31" builtinId="43" customBuiltin="1"/>
    <cellStyle name="40% - הדגשה4 2" xfId="54"/>
    <cellStyle name="40% - הדגשה4 2 2" xfId="150"/>
    <cellStyle name="40% - הדגשה4 2 2 2" xfId="246"/>
    <cellStyle name="40% - הדגשה4 2 3" xfId="102"/>
    <cellStyle name="40% - הדגשה4 2 4" xfId="198"/>
    <cellStyle name="40% - הדגשה4 3" xfId="70"/>
    <cellStyle name="40% - הדגשה4 3 2" xfId="166"/>
    <cellStyle name="40% - הדגשה4 3 2 2" xfId="262"/>
    <cellStyle name="40% - הדגשה4 3 3" xfId="118"/>
    <cellStyle name="40% - הדגשה4 3 4" xfId="214"/>
    <cellStyle name="40% - הדגשה4 4" xfId="132"/>
    <cellStyle name="40% - הדגשה4 4 2" xfId="228"/>
    <cellStyle name="40% - הדגשה4 5" xfId="84"/>
    <cellStyle name="40% - הדגשה4 6" xfId="180"/>
    <cellStyle name="40% - הדגשה5" xfId="35" builtinId="47" customBuiltin="1"/>
    <cellStyle name="40% - הדגשה5 2" xfId="56"/>
    <cellStyle name="40% - הדגשה5 2 2" xfId="152"/>
    <cellStyle name="40% - הדגשה5 2 2 2" xfId="248"/>
    <cellStyle name="40% - הדגשה5 2 3" xfId="104"/>
    <cellStyle name="40% - הדגשה5 2 4" xfId="200"/>
    <cellStyle name="40% - הדגשה5 3" xfId="72"/>
    <cellStyle name="40% - הדגשה5 3 2" xfId="168"/>
    <cellStyle name="40% - הדגשה5 3 2 2" xfId="264"/>
    <cellStyle name="40% - הדגשה5 3 3" xfId="120"/>
    <cellStyle name="40% - הדגשה5 3 4" xfId="216"/>
    <cellStyle name="40% - הדגשה5 4" xfId="134"/>
    <cellStyle name="40% - הדגשה5 4 2" xfId="230"/>
    <cellStyle name="40% - הדגשה5 5" xfId="86"/>
    <cellStyle name="40% - הדגשה5 6" xfId="182"/>
    <cellStyle name="40% - הדגשה6" xfId="39" builtinId="51" customBuiltin="1"/>
    <cellStyle name="40% - הדגשה6 2" xfId="58"/>
    <cellStyle name="40% - הדגשה6 2 2" xfId="154"/>
    <cellStyle name="40% - הדגשה6 2 2 2" xfId="250"/>
    <cellStyle name="40% - הדגשה6 2 3" xfId="106"/>
    <cellStyle name="40% - הדגשה6 2 4" xfId="202"/>
    <cellStyle name="40% - הדגשה6 3" xfId="74"/>
    <cellStyle name="40% - הדגשה6 3 2" xfId="170"/>
    <cellStyle name="40% - הדגשה6 3 2 2" xfId="266"/>
    <cellStyle name="40% - הדגשה6 3 3" xfId="122"/>
    <cellStyle name="40% - הדגשה6 3 4" xfId="218"/>
    <cellStyle name="40% - הדגשה6 4" xfId="136"/>
    <cellStyle name="40% - הדגשה6 4 2" xfId="232"/>
    <cellStyle name="40% - הדגשה6 5" xfId="88"/>
    <cellStyle name="40% - הדגשה6 6" xfId="184"/>
    <cellStyle name="60% - הדגשה1" xfId="20" builtinId="32" customBuiltin="1"/>
    <cellStyle name="60% - הדגשה2" xfId="24" builtinId="36" customBuiltin="1"/>
    <cellStyle name="60% - הדגשה3" xfId="28" builtinId="40" customBuiltin="1"/>
    <cellStyle name="60% - הדגשה4" xfId="32" builtinId="44" customBuiltin="1"/>
    <cellStyle name="60% - הדגשה5" xfId="36" builtinId="48" customBuiltin="1"/>
    <cellStyle name="60% - הדגשה6" xfId="40" builtinId="52" customBuiltin="1"/>
    <cellStyle name="Comma 2" xfId="43"/>
    <cellStyle name="Comma 2 2" xfId="139"/>
    <cellStyle name="Comma 2 2 2" xfId="235"/>
    <cellStyle name="Comma 2 3" xfId="91"/>
    <cellStyle name="Comma 2 4" xfId="187"/>
    <cellStyle name="Comma 3" xfId="59"/>
    <cellStyle name="Comma 3 2" xfId="155"/>
    <cellStyle name="Comma 3 2 2" xfId="251"/>
    <cellStyle name="Comma 3 3" xfId="107"/>
    <cellStyle name="Comma 3 4" xfId="203"/>
    <cellStyle name="Comma 4" xfId="75"/>
    <cellStyle name="Comma 4 2" xfId="171"/>
    <cellStyle name="Comma 4 2 2" xfId="267"/>
    <cellStyle name="Comma 4 3" xfId="123"/>
    <cellStyle name="Comma 4 4" xfId="219"/>
    <cellStyle name="Comma 5" xfId="273"/>
    <cellStyle name="Normal" xfId="0" builtinId="0"/>
    <cellStyle name="Normal 2" xfId="41"/>
    <cellStyle name="Normal 2 2" xfId="137"/>
    <cellStyle name="Normal 2 2 2" xfId="233"/>
    <cellStyle name="Normal 2 3" xfId="89"/>
    <cellStyle name="Normal 2 4" xfId="185"/>
    <cellStyle name="Normal 3" xfId="45"/>
    <cellStyle name="Normal 3 2" xfId="141"/>
    <cellStyle name="Normal 3 2 2" xfId="237"/>
    <cellStyle name="Normal 3 3" xfId="93"/>
    <cellStyle name="Normal 3 4" xfId="189"/>
    <cellStyle name="Normal 4" xfId="61"/>
    <cellStyle name="Normal 4 2" xfId="157"/>
    <cellStyle name="Normal 4 2 2" xfId="274"/>
    <cellStyle name="Normal 4 2 3" xfId="253"/>
    <cellStyle name="Normal 4 3" xfId="109"/>
    <cellStyle name="Normal 4 3 2" xfId="270"/>
    <cellStyle name="Normal 4 4" xfId="272"/>
    <cellStyle name="Normal 4 5" xfId="205"/>
    <cellStyle name="Normal 5" xfId="269"/>
    <cellStyle name="Normal 6" xfId="271"/>
    <cellStyle name="Percent 2" xfId="44"/>
    <cellStyle name="Percent 2 2" xfId="140"/>
    <cellStyle name="Percent 2 2 2" xfId="236"/>
    <cellStyle name="Percent 2 3" xfId="92"/>
    <cellStyle name="Percent 2 4" xfId="188"/>
    <cellStyle name="Percent 3" xfId="60"/>
    <cellStyle name="Percent 3 2" xfId="156"/>
    <cellStyle name="Percent 3 2 2" xfId="252"/>
    <cellStyle name="Percent 3 3" xfId="108"/>
    <cellStyle name="Percent 3 4" xfId="204"/>
    <cellStyle name="Percent 4" xfId="76"/>
    <cellStyle name="Percent 4 2" xfId="172"/>
    <cellStyle name="Percent 4 2 2" xfId="268"/>
    <cellStyle name="Percent 4 3" xfId="124"/>
    <cellStyle name="Percent 4 4" xfId="220"/>
    <cellStyle name="Percent 5" xfId="275"/>
    <cellStyle name="הדגשה1" xfId="17" builtinId="29" customBuiltin="1"/>
    <cellStyle name="הדגשה2" xfId="21" builtinId="33" customBuiltin="1"/>
    <cellStyle name="הדגשה3" xfId="25" builtinId="37" customBuiltin="1"/>
    <cellStyle name="הדגשה4" xfId="29" builtinId="41" customBuiltin="1"/>
    <cellStyle name="הדגשה5" xfId="33" builtinId="45" customBuiltin="1"/>
    <cellStyle name="הדגשה6" xfId="37" builtinId="49" customBuiltin="1"/>
    <cellStyle name="הערה 2" xfId="42"/>
    <cellStyle name="הערה 2 2" xfId="138"/>
    <cellStyle name="הערה 2 2 2" xfId="234"/>
    <cellStyle name="הערה 2 3" xfId="90"/>
    <cellStyle name="הערה 2 4" xfId="186"/>
    <cellStyle name="הערה 3" xfId="46"/>
    <cellStyle name="הערה 3 2" xfId="142"/>
    <cellStyle name="הערה 3 2 2" xfId="238"/>
    <cellStyle name="הערה 3 3" xfId="94"/>
    <cellStyle name="הערה 3 4" xfId="190"/>
    <cellStyle name="הערה 4" xfId="62"/>
    <cellStyle name="הערה 4 2" xfId="158"/>
    <cellStyle name="הערה 4 2 2" xfId="254"/>
    <cellStyle name="הערה 4 3" xfId="110"/>
    <cellStyle name="הערה 4 4" xfId="206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5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6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rightToLeft="1" tabSelected="1" topLeftCell="A37" zoomScale="90" zoomScaleNormal="90" workbookViewId="0">
      <selection activeCell="D50" sqref="D50"/>
    </sheetView>
  </sheetViews>
  <sheetFormatPr defaultRowHeight="14.25" x14ac:dyDescent="0.2"/>
  <cols>
    <col min="1" max="1" width="4.25" style="29" customWidth="1"/>
    <col min="2" max="2" width="21" style="30" customWidth="1"/>
    <col min="3" max="3" width="13.75" style="30" hidden="1" customWidth="1"/>
    <col min="4" max="4" width="57.125" style="20" customWidth="1"/>
    <col min="5" max="5" width="13.875" style="20" customWidth="1"/>
    <col min="6" max="6" width="15.625" style="20" customWidth="1"/>
    <col min="7" max="7" width="17.875" style="20" customWidth="1"/>
    <col min="8" max="8" width="25.25" style="20" hidden="1" customWidth="1"/>
    <col min="9" max="16384" width="9" style="20"/>
  </cols>
  <sheetData>
    <row r="1" spans="1:8" s="19" customFormat="1" ht="20.25" thickTop="1" x14ac:dyDescent="0.25">
      <c r="A1" s="55" t="s">
        <v>66</v>
      </c>
      <c r="B1" s="56"/>
      <c r="C1" s="56"/>
      <c r="D1" s="56"/>
      <c r="E1" s="56"/>
      <c r="F1" s="56"/>
      <c r="G1" s="56"/>
    </row>
    <row r="2" spans="1:8" s="19" customFormat="1" ht="19.5" x14ac:dyDescent="0.25">
      <c r="A2" s="53"/>
      <c r="B2" s="53"/>
      <c r="C2" s="53"/>
      <c r="D2" s="53"/>
      <c r="E2" s="53"/>
      <c r="F2" s="53"/>
      <c r="G2" s="53"/>
    </row>
    <row r="3" spans="1:8" ht="26.25" customHeight="1" x14ac:dyDescent="0.2">
      <c r="A3" s="57" t="s">
        <v>54</v>
      </c>
      <c r="B3" s="57"/>
      <c r="C3" s="57"/>
      <c r="D3" s="57"/>
      <c r="E3" s="57"/>
      <c r="F3" s="57"/>
      <c r="G3" s="57"/>
    </row>
    <row r="4" spans="1:8" ht="26.25" customHeight="1" x14ac:dyDescent="0.2">
      <c r="A4" s="57" t="s">
        <v>60</v>
      </c>
      <c r="B4" s="57"/>
      <c r="C4" s="57"/>
      <c r="D4" s="57"/>
      <c r="E4" s="57"/>
      <c r="F4" s="57"/>
      <c r="G4" s="57"/>
    </row>
    <row r="5" spans="1:8" ht="33" customHeight="1" thickBot="1" x14ac:dyDescent="0.25">
      <c r="A5" s="18"/>
      <c r="B5" s="17"/>
      <c r="C5" s="17"/>
      <c r="D5" s="17"/>
      <c r="E5" s="17"/>
      <c r="F5" s="17"/>
      <c r="G5" s="17"/>
    </row>
    <row r="6" spans="1:8" s="25" customFormat="1" ht="32.25" customHeight="1" thickTop="1" thickBot="1" x14ac:dyDescent="0.25">
      <c r="A6" s="21" t="s">
        <v>3</v>
      </c>
      <c r="B6" s="22" t="s">
        <v>46</v>
      </c>
      <c r="C6" s="23" t="s">
        <v>23</v>
      </c>
      <c r="D6" s="23" t="s">
        <v>0</v>
      </c>
      <c r="E6" s="23" t="s">
        <v>1</v>
      </c>
      <c r="F6" s="23" t="s">
        <v>2</v>
      </c>
      <c r="G6" s="22" t="s">
        <v>62</v>
      </c>
      <c r="H6" s="24" t="s">
        <v>45</v>
      </c>
    </row>
    <row r="7" spans="1:8" ht="15.75" thickTop="1" thickBot="1" x14ac:dyDescent="0.25">
      <c r="A7" s="26">
        <v>1</v>
      </c>
      <c r="B7" s="10">
        <f>27+30</f>
        <v>57</v>
      </c>
      <c r="C7" s="27">
        <v>2009972</v>
      </c>
      <c r="D7" s="9" t="s">
        <v>47</v>
      </c>
      <c r="E7" s="35"/>
      <c r="F7" s="11"/>
      <c r="G7" s="2"/>
      <c r="H7" s="20" t="s">
        <v>42</v>
      </c>
    </row>
    <row r="8" spans="1:8" ht="15.75" thickTop="1" thickBot="1" x14ac:dyDescent="0.25">
      <c r="A8" s="28">
        <f>A7+1</f>
        <v>2</v>
      </c>
      <c r="B8" s="10">
        <v>30</v>
      </c>
      <c r="C8" s="4">
        <v>2007489</v>
      </c>
      <c r="D8" s="9" t="s">
        <v>37</v>
      </c>
      <c r="E8" s="35"/>
      <c r="F8" s="11"/>
      <c r="G8" s="2"/>
      <c r="H8" s="20" t="s">
        <v>41</v>
      </c>
    </row>
    <row r="9" spans="1:8" ht="15.75" thickTop="1" thickBot="1" x14ac:dyDescent="0.25">
      <c r="A9" s="28">
        <f t="shared" ref="A9:A12" si="0">A8+1</f>
        <v>3</v>
      </c>
      <c r="B9" s="10">
        <v>208</v>
      </c>
      <c r="C9" s="4">
        <v>2007490</v>
      </c>
      <c r="D9" s="9" t="s">
        <v>38</v>
      </c>
      <c r="E9" s="35"/>
      <c r="F9" s="11"/>
      <c r="G9" s="2"/>
      <c r="H9" s="20" t="s">
        <v>40</v>
      </c>
    </row>
    <row r="10" spans="1:8" ht="15.75" thickTop="1" thickBot="1" x14ac:dyDescent="0.25">
      <c r="A10" s="28">
        <f t="shared" si="0"/>
        <v>4</v>
      </c>
      <c r="B10" s="10">
        <v>43</v>
      </c>
      <c r="C10" s="4">
        <v>2010195</v>
      </c>
      <c r="D10" s="9" t="s">
        <v>39</v>
      </c>
      <c r="E10" s="35"/>
      <c r="F10" s="11"/>
      <c r="G10" s="2"/>
      <c r="H10" s="20" t="s">
        <v>43</v>
      </c>
    </row>
    <row r="11" spans="1:8" ht="15.75" thickTop="1" thickBot="1" x14ac:dyDescent="0.25">
      <c r="A11" s="28">
        <f t="shared" si="0"/>
        <v>5</v>
      </c>
      <c r="B11" s="10">
        <v>5</v>
      </c>
      <c r="C11" s="4"/>
      <c r="D11" s="9" t="s">
        <v>48</v>
      </c>
      <c r="E11" s="35"/>
      <c r="F11" s="11"/>
      <c r="G11" s="2"/>
    </row>
    <row r="12" spans="1:8" ht="15.75" thickTop="1" thickBot="1" x14ac:dyDescent="0.25">
      <c r="A12" s="28">
        <f t="shared" si="0"/>
        <v>6</v>
      </c>
      <c r="B12" s="10">
        <v>1</v>
      </c>
      <c r="C12" s="10">
        <v>2010920</v>
      </c>
      <c r="D12" s="9" t="s">
        <v>49</v>
      </c>
      <c r="E12" s="35"/>
      <c r="F12" s="11"/>
      <c r="G12" s="2"/>
    </row>
    <row r="13" spans="1:8" ht="15" x14ac:dyDescent="0.2">
      <c r="D13" s="30"/>
      <c r="E13" s="30"/>
      <c r="F13" s="30"/>
      <c r="G13" s="12"/>
    </row>
    <row r="14" spans="1:8" ht="15" x14ac:dyDescent="0.2">
      <c r="D14" s="31"/>
    </row>
    <row r="15" spans="1:8" ht="15.75" thickBot="1" x14ac:dyDescent="0.25">
      <c r="B15" s="14" t="s">
        <v>44</v>
      </c>
      <c r="D15" s="14" t="s">
        <v>59</v>
      </c>
    </row>
    <row r="16" spans="1:8" s="25" customFormat="1" ht="46.5" thickTop="1" thickBot="1" x14ac:dyDescent="0.25">
      <c r="A16" s="21" t="s">
        <v>3</v>
      </c>
      <c r="B16" s="22" t="s">
        <v>46</v>
      </c>
      <c r="C16" s="23" t="s">
        <v>23</v>
      </c>
      <c r="D16" s="23" t="s">
        <v>0</v>
      </c>
      <c r="E16" s="23" t="s">
        <v>1</v>
      </c>
      <c r="F16" s="23" t="s">
        <v>2</v>
      </c>
      <c r="G16" s="22" t="s">
        <v>61</v>
      </c>
    </row>
    <row r="17" spans="1:8" ht="15.75" thickTop="1" thickBot="1" x14ac:dyDescent="0.25">
      <c r="A17" s="26">
        <v>1</v>
      </c>
      <c r="B17" s="32">
        <v>135.33333333333334</v>
      </c>
      <c r="C17" s="5">
        <v>2006464</v>
      </c>
      <c r="D17" s="11" t="s">
        <v>29</v>
      </c>
      <c r="E17" s="7"/>
      <c r="F17" s="11"/>
      <c r="G17" s="2"/>
      <c r="H17" s="20" t="s">
        <v>34</v>
      </c>
    </row>
    <row r="18" spans="1:8" ht="15.75" thickTop="1" thickBot="1" x14ac:dyDescent="0.25">
      <c r="A18" s="28">
        <f t="shared" ref="A18:A45" si="1">A17+1</f>
        <v>2</v>
      </c>
      <c r="B18" s="32">
        <v>44</v>
      </c>
      <c r="C18" s="5">
        <v>2006465</v>
      </c>
      <c r="D18" s="11" t="s">
        <v>30</v>
      </c>
      <c r="E18" s="7"/>
      <c r="F18" s="11"/>
      <c r="G18" s="2"/>
      <c r="H18" s="20" t="s">
        <v>34</v>
      </c>
    </row>
    <row r="19" spans="1:8" ht="15" thickBot="1" x14ac:dyDescent="0.25">
      <c r="A19" s="26">
        <f t="shared" si="1"/>
        <v>3</v>
      </c>
      <c r="B19" s="32">
        <v>34</v>
      </c>
      <c r="C19" s="5">
        <v>2006463</v>
      </c>
      <c r="D19" s="11" t="s">
        <v>31</v>
      </c>
      <c r="E19" s="7"/>
      <c r="F19" s="11"/>
      <c r="G19" s="2"/>
      <c r="H19" s="20" t="s">
        <v>34</v>
      </c>
    </row>
    <row r="20" spans="1:8" ht="15.75" thickTop="1" thickBot="1" x14ac:dyDescent="0.25">
      <c r="A20" s="28">
        <f t="shared" si="1"/>
        <v>4</v>
      </c>
      <c r="B20" s="32">
        <v>7.3333333333333339</v>
      </c>
      <c r="C20" s="5">
        <v>2009167</v>
      </c>
      <c r="D20" s="11" t="s">
        <v>32</v>
      </c>
      <c r="E20" s="7"/>
      <c r="F20" s="11"/>
      <c r="G20" s="2"/>
      <c r="H20" s="20" t="s">
        <v>34</v>
      </c>
    </row>
    <row r="21" spans="1:8" ht="15" thickBot="1" x14ac:dyDescent="0.25">
      <c r="A21" s="26">
        <f t="shared" si="1"/>
        <v>5</v>
      </c>
      <c r="B21" s="32">
        <v>4.666666666666667</v>
      </c>
      <c r="C21" s="5">
        <v>2009168</v>
      </c>
      <c r="D21" s="11" t="s">
        <v>33</v>
      </c>
      <c r="E21" s="7"/>
      <c r="F21" s="11"/>
      <c r="G21" s="2"/>
      <c r="H21" s="20" t="s">
        <v>34</v>
      </c>
    </row>
    <row r="22" spans="1:8" ht="15.75" thickTop="1" thickBot="1" x14ac:dyDescent="0.25">
      <c r="A22" s="28">
        <f t="shared" si="1"/>
        <v>6</v>
      </c>
      <c r="B22" s="1">
        <v>30</v>
      </c>
      <c r="C22" s="33"/>
      <c r="D22" s="11" t="s">
        <v>28</v>
      </c>
      <c r="E22" s="7"/>
      <c r="F22" s="11"/>
      <c r="G22" s="2"/>
      <c r="H22" s="20" t="s">
        <v>35</v>
      </c>
    </row>
    <row r="23" spans="1:8" ht="15" thickBot="1" x14ac:dyDescent="0.25">
      <c r="A23" s="26">
        <f t="shared" si="1"/>
        <v>7</v>
      </c>
      <c r="B23" s="3">
        <f>4/7*12</f>
        <v>6.8571428571428568</v>
      </c>
      <c r="C23" s="6">
        <v>2007746</v>
      </c>
      <c r="D23" s="11" t="s">
        <v>4</v>
      </c>
      <c r="E23" s="7"/>
      <c r="F23" s="11"/>
      <c r="G23" s="2"/>
    </row>
    <row r="24" spans="1:8" ht="15.75" thickTop="1" thickBot="1" x14ac:dyDescent="0.25">
      <c r="A24" s="28">
        <f t="shared" si="1"/>
        <v>8</v>
      </c>
      <c r="B24" s="3">
        <f>17/7*12</f>
        <v>29.142857142857139</v>
      </c>
      <c r="C24" s="5">
        <v>2007764</v>
      </c>
      <c r="D24" s="11" t="s">
        <v>5</v>
      </c>
      <c r="E24" s="7"/>
      <c r="F24" s="11"/>
      <c r="G24" s="2"/>
    </row>
    <row r="25" spans="1:8" ht="15" thickBot="1" x14ac:dyDescent="0.25">
      <c r="A25" s="26">
        <f t="shared" si="1"/>
        <v>9</v>
      </c>
      <c r="B25" s="15">
        <v>2</v>
      </c>
      <c r="C25" s="5"/>
      <c r="D25" s="11" t="s">
        <v>6</v>
      </c>
      <c r="E25" s="7"/>
      <c r="F25" s="11"/>
      <c r="G25" s="2"/>
    </row>
    <row r="26" spans="1:8" ht="15.75" thickTop="1" thickBot="1" x14ac:dyDescent="0.25">
      <c r="A26" s="28">
        <f t="shared" si="1"/>
        <v>10</v>
      </c>
      <c r="B26" s="15">
        <f>13/7*12</f>
        <v>22.285714285714285</v>
      </c>
      <c r="C26" s="5">
        <v>2006592</v>
      </c>
      <c r="D26" s="13" t="s">
        <v>7</v>
      </c>
      <c r="E26" s="7"/>
      <c r="F26" s="11"/>
      <c r="G26" s="2"/>
    </row>
    <row r="27" spans="1:8" ht="15" thickBot="1" x14ac:dyDescent="0.25">
      <c r="A27" s="26">
        <f t="shared" si="1"/>
        <v>11</v>
      </c>
      <c r="B27" s="15">
        <f>12/7*12</f>
        <v>20.571428571428569</v>
      </c>
      <c r="C27" s="5">
        <v>2006593</v>
      </c>
      <c r="D27" s="13" t="s">
        <v>8</v>
      </c>
      <c r="E27" s="7"/>
      <c r="F27" s="11"/>
      <c r="G27" s="2"/>
    </row>
    <row r="28" spans="1:8" ht="15.75" thickTop="1" thickBot="1" x14ac:dyDescent="0.25">
      <c r="A28" s="28">
        <f t="shared" si="1"/>
        <v>12</v>
      </c>
      <c r="B28" s="16">
        <v>2</v>
      </c>
      <c r="C28" s="5"/>
      <c r="D28" s="11" t="s">
        <v>9</v>
      </c>
      <c r="E28" s="7"/>
      <c r="F28" s="11"/>
      <c r="G28" s="8"/>
    </row>
    <row r="29" spans="1:8" ht="15" thickBot="1" x14ac:dyDescent="0.25">
      <c r="A29" s="26">
        <f t="shared" si="1"/>
        <v>13</v>
      </c>
      <c r="B29" s="15">
        <f>60/7*12</f>
        <v>102.85714285714286</v>
      </c>
      <c r="C29" s="5">
        <v>2007786</v>
      </c>
      <c r="D29" s="11" t="s">
        <v>10</v>
      </c>
      <c r="E29" s="7"/>
      <c r="F29" s="11"/>
      <c r="G29" s="2"/>
    </row>
    <row r="30" spans="1:8" ht="15.75" thickTop="1" thickBot="1" x14ac:dyDescent="0.25">
      <c r="A30" s="28">
        <f t="shared" si="1"/>
        <v>14</v>
      </c>
      <c r="B30" s="15">
        <f>6/7*12</f>
        <v>10.285714285714285</v>
      </c>
      <c r="C30" s="5">
        <v>2006594</v>
      </c>
      <c r="D30" s="11" t="s">
        <v>11</v>
      </c>
      <c r="E30" s="7"/>
      <c r="F30" s="11"/>
      <c r="G30" s="2"/>
    </row>
    <row r="31" spans="1:8" ht="15" thickBot="1" x14ac:dyDescent="0.25">
      <c r="A31" s="26">
        <f t="shared" si="1"/>
        <v>15</v>
      </c>
      <c r="B31" s="15">
        <f>47/7*12</f>
        <v>80.571428571428569</v>
      </c>
      <c r="C31" s="1" t="s">
        <v>24</v>
      </c>
      <c r="D31" s="11" t="s">
        <v>12</v>
      </c>
      <c r="E31" s="11"/>
      <c r="F31" s="11"/>
      <c r="G31" s="2"/>
    </row>
    <row r="32" spans="1:8" ht="15.75" thickTop="1" thickBot="1" x14ac:dyDescent="0.25">
      <c r="A32" s="28">
        <f t="shared" si="1"/>
        <v>16</v>
      </c>
      <c r="B32" s="15">
        <f>17/7*12</f>
        <v>29.142857142857139</v>
      </c>
      <c r="C32" s="1" t="s">
        <v>25</v>
      </c>
      <c r="D32" s="11" t="s">
        <v>13</v>
      </c>
      <c r="E32" s="11"/>
      <c r="F32" s="11"/>
      <c r="G32" s="2"/>
    </row>
    <row r="33" spans="1:10" ht="15" thickBot="1" x14ac:dyDescent="0.25">
      <c r="A33" s="26">
        <f t="shared" si="1"/>
        <v>17</v>
      </c>
      <c r="B33" s="15">
        <f>3/7*12</f>
        <v>5.1428571428571423</v>
      </c>
      <c r="C33" s="1" t="s">
        <v>26</v>
      </c>
      <c r="D33" s="11" t="s">
        <v>14</v>
      </c>
      <c r="E33" s="11"/>
      <c r="F33" s="11"/>
      <c r="G33" s="2"/>
    </row>
    <row r="34" spans="1:10" ht="15.75" thickTop="1" thickBot="1" x14ac:dyDescent="0.25">
      <c r="A34" s="28">
        <f t="shared" si="1"/>
        <v>18</v>
      </c>
      <c r="B34" s="16">
        <f>7/7*12</f>
        <v>12</v>
      </c>
      <c r="C34" s="1" t="s">
        <v>27</v>
      </c>
      <c r="D34" s="11" t="s">
        <v>15</v>
      </c>
      <c r="E34" s="11"/>
      <c r="F34" s="11"/>
      <c r="G34" s="2"/>
    </row>
    <row r="35" spans="1:10" ht="15" thickBot="1" x14ac:dyDescent="0.25">
      <c r="A35" s="26">
        <f t="shared" si="1"/>
        <v>19</v>
      </c>
      <c r="B35" s="15">
        <f>4/7*12</f>
        <v>6.8571428571428568</v>
      </c>
      <c r="C35" s="1">
        <v>2007788</v>
      </c>
      <c r="D35" s="11" t="s">
        <v>58</v>
      </c>
      <c r="E35" s="11"/>
      <c r="F35" s="11"/>
      <c r="G35" s="2"/>
    </row>
    <row r="36" spans="1:10" ht="87" thickTop="1" thickBot="1" x14ac:dyDescent="0.25">
      <c r="A36" s="28">
        <f t="shared" si="1"/>
        <v>20</v>
      </c>
      <c r="B36" s="16">
        <v>2</v>
      </c>
      <c r="C36" s="1"/>
      <c r="D36" s="51" t="s">
        <v>55</v>
      </c>
      <c r="E36" s="11"/>
      <c r="F36" s="11"/>
      <c r="G36" s="8"/>
    </row>
    <row r="37" spans="1:10" ht="15" thickBot="1" x14ac:dyDescent="0.25">
      <c r="A37" s="26">
        <f t="shared" si="1"/>
        <v>21</v>
      </c>
      <c r="B37" s="16">
        <v>2</v>
      </c>
      <c r="C37" s="1">
        <v>2006931</v>
      </c>
      <c r="D37" s="11" t="s">
        <v>16</v>
      </c>
      <c r="E37" s="11"/>
      <c r="F37" s="11"/>
      <c r="G37" s="2"/>
      <c r="H37" s="20" t="s">
        <v>36</v>
      </c>
    </row>
    <row r="38" spans="1:10" ht="15.75" thickTop="1" thickBot="1" x14ac:dyDescent="0.25">
      <c r="A38" s="28">
        <f t="shared" si="1"/>
        <v>22</v>
      </c>
      <c r="B38" s="15">
        <f>1/7*12</f>
        <v>1.7142857142857142</v>
      </c>
      <c r="C38" s="1">
        <v>2006930</v>
      </c>
      <c r="D38" s="11" t="s">
        <v>17</v>
      </c>
      <c r="E38" s="34"/>
      <c r="F38" s="34"/>
      <c r="G38" s="2"/>
    </row>
    <row r="39" spans="1:10" ht="15" thickBot="1" x14ac:dyDescent="0.25">
      <c r="A39" s="26">
        <f t="shared" si="1"/>
        <v>23</v>
      </c>
      <c r="B39" s="16">
        <v>2</v>
      </c>
      <c r="C39" s="1"/>
      <c r="D39" s="11" t="s">
        <v>18</v>
      </c>
      <c r="E39" s="34"/>
      <c r="F39" s="34"/>
      <c r="G39" s="8"/>
    </row>
    <row r="40" spans="1:10" ht="15.75" thickTop="1" thickBot="1" x14ac:dyDescent="0.25">
      <c r="A40" s="28">
        <f t="shared" si="1"/>
        <v>24</v>
      </c>
      <c r="B40" s="16">
        <v>2</v>
      </c>
      <c r="C40" s="1">
        <v>2009046</v>
      </c>
      <c r="D40" s="11" t="s">
        <v>19</v>
      </c>
      <c r="E40" s="34"/>
      <c r="F40" s="34"/>
      <c r="G40" s="2"/>
      <c r="H40" s="20" t="s">
        <v>36</v>
      </c>
    </row>
    <row r="41" spans="1:10" ht="15" thickBot="1" x14ac:dyDescent="0.25">
      <c r="A41" s="26">
        <f t="shared" si="1"/>
        <v>25</v>
      </c>
      <c r="B41" s="15">
        <f>1/7*12</f>
        <v>1.7142857142857142</v>
      </c>
      <c r="C41" s="1">
        <v>2006930</v>
      </c>
      <c r="D41" s="11" t="s">
        <v>56</v>
      </c>
      <c r="E41" s="34"/>
      <c r="F41" s="34"/>
      <c r="G41" s="2"/>
    </row>
    <row r="42" spans="1:10" ht="15.75" thickTop="1" thickBot="1" x14ac:dyDescent="0.25">
      <c r="A42" s="28">
        <f t="shared" si="1"/>
        <v>26</v>
      </c>
      <c r="B42" s="15">
        <f>64/7*12</f>
        <v>109.71428571428571</v>
      </c>
      <c r="C42" s="1">
        <v>2006953</v>
      </c>
      <c r="D42" s="11" t="s">
        <v>57</v>
      </c>
      <c r="E42" s="34"/>
      <c r="F42" s="34"/>
      <c r="G42" s="2"/>
    </row>
    <row r="43" spans="1:10" ht="15" thickBot="1" x14ac:dyDescent="0.25">
      <c r="A43" s="26">
        <f t="shared" si="1"/>
        <v>27</v>
      </c>
      <c r="B43" s="15">
        <f>4/7*12</f>
        <v>6.8571428571428568</v>
      </c>
      <c r="C43" s="1">
        <v>2006954</v>
      </c>
      <c r="D43" s="11" t="s">
        <v>20</v>
      </c>
      <c r="E43" s="34"/>
      <c r="F43" s="34"/>
      <c r="G43" s="2"/>
    </row>
    <row r="44" spans="1:10" ht="15.75" thickTop="1" thickBot="1" x14ac:dyDescent="0.25">
      <c r="A44" s="28">
        <f t="shared" si="1"/>
        <v>28</v>
      </c>
      <c r="B44" s="16">
        <v>2</v>
      </c>
      <c r="C44" s="1">
        <v>2007789</v>
      </c>
      <c r="D44" s="11" t="s">
        <v>21</v>
      </c>
      <c r="E44" s="34"/>
      <c r="F44" s="34"/>
      <c r="G44" s="2"/>
      <c r="H44" s="20" t="s">
        <v>36</v>
      </c>
    </row>
    <row r="45" spans="1:10" ht="15" thickBot="1" x14ac:dyDescent="0.25">
      <c r="A45" s="26">
        <f t="shared" si="1"/>
        <v>29</v>
      </c>
      <c r="B45" s="16">
        <v>2</v>
      </c>
      <c r="C45" s="1">
        <v>2007790</v>
      </c>
      <c r="D45" s="11" t="s">
        <v>22</v>
      </c>
      <c r="E45" s="34"/>
      <c r="F45" s="34"/>
      <c r="G45" s="2"/>
      <c r="H45" s="20" t="s">
        <v>36</v>
      </c>
    </row>
    <row r="46" spans="1:10" ht="15" x14ac:dyDescent="0.2">
      <c r="F46" s="12"/>
      <c r="G46" s="12"/>
    </row>
    <row r="48" spans="1:10" ht="15" x14ac:dyDescent="0.2">
      <c r="B48" s="43"/>
      <c r="C48" s="43"/>
      <c r="D48" s="52" t="s">
        <v>67</v>
      </c>
      <c r="E48" s="44"/>
      <c r="F48" s="44"/>
      <c r="G48" s="44"/>
      <c r="H48" s="44"/>
      <c r="I48" s="44"/>
      <c r="J48" s="44"/>
    </row>
    <row r="50" spans="1:7" ht="15.75" x14ac:dyDescent="0.25">
      <c r="D50" s="50" t="s">
        <v>68</v>
      </c>
      <c r="E50" s="47"/>
      <c r="F50" s="47"/>
      <c r="G50" s="47"/>
    </row>
    <row r="51" spans="1:7" s="38" customFormat="1" ht="18" x14ac:dyDescent="0.25">
      <c r="A51" s="36"/>
      <c r="B51" s="39"/>
      <c r="C51" s="39"/>
      <c r="D51" s="40" t="s">
        <v>53</v>
      </c>
      <c r="E51" s="37"/>
      <c r="F51" s="37"/>
      <c r="G51" s="37"/>
    </row>
    <row r="52" spans="1:7" ht="15.75" x14ac:dyDescent="0.25">
      <c r="C52" s="46" t="s">
        <v>50</v>
      </c>
      <c r="D52" s="49" t="s">
        <v>51</v>
      </c>
      <c r="E52" s="47"/>
      <c r="F52" s="47"/>
      <c r="G52" s="47"/>
    </row>
    <row r="53" spans="1:7" ht="15" x14ac:dyDescent="0.2">
      <c r="C53" s="45" t="s">
        <v>51</v>
      </c>
      <c r="D53" s="48" t="s">
        <v>52</v>
      </c>
      <c r="E53" s="47"/>
      <c r="F53" s="47"/>
      <c r="G53" s="47"/>
    </row>
    <row r="54" spans="1:7" ht="15" x14ac:dyDescent="0.2">
      <c r="C54" s="42" t="s">
        <v>52</v>
      </c>
      <c r="D54" s="41"/>
      <c r="E54" s="41"/>
      <c r="F54" s="41"/>
      <c r="G54" s="41"/>
    </row>
    <row r="55" spans="1:7" x14ac:dyDescent="0.2">
      <c r="B55" s="54"/>
      <c r="C55" s="54" t="s">
        <v>63</v>
      </c>
      <c r="D55" s="54" t="s">
        <v>65</v>
      </c>
      <c r="E55" s="54" t="s">
        <v>64</v>
      </c>
    </row>
  </sheetData>
  <mergeCells count="3">
    <mergeCell ref="A1:G1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B946FF900E77F4989FA5854BB96D422" ma:contentTypeVersion="0" ma:contentTypeDescription="צור מסמך חדש." ma:contentTypeScope="" ma:versionID="d0de168b53718ff9bfe6f7e8006d2fb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c69e330b17b26747b49104fe0872e0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A62EF6-948E-46FC-89CC-64AF3DB59BCB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249AF2-59B2-473F-AD79-8BF079D82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B4BA0B-8747-4488-9E6B-A44DE906C6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טופס הצעה</vt:lpstr>
      <vt:lpstr>'טופס הצעה'!WPrint_Area_W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2017-03-01T10:05:54Z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0x0101000B946FF900E77F4989FA5854BB96D422</vt:lpwstr>
  </property>
</Properties>
</file>