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90" windowWidth="24600" windowHeight="14250" activeTab="0"/>
  </bookViews>
  <sheets>
    <sheet name="הצעת קבלן" sheetId="4" r:id="rId1"/>
    <sheet name="גיליון1" sheetId="1" r:id="rId2"/>
    <sheet name="גיליון2" sheetId="2" r:id="rId3"/>
    <sheet name="גיליון3" sheetId="3" r:id="rId4"/>
  </sheets>
  <definedNames>
    <definedName name="_xlnm._FilterDatabase" localSheetId="0" hidden="1">'הצעת קבלן'!$A$1:$M$1</definedName>
    <definedName name="_xlnm.Print_Area" localSheetId="0">'הצעת קבלן'!$A$1:$M$143</definedName>
    <definedName name="_xlnm.Print_Titles" localSheetId="0">'הצעת קבלן'!$1:$1</definedName>
  </definedNames>
  <calcPr calcId="145621"/>
</workbook>
</file>

<file path=xl/sharedStrings.xml><?xml version="1.0" encoding="utf-8"?>
<sst xmlns="http://schemas.openxmlformats.org/spreadsheetml/2006/main" count="259" uniqueCount="159">
  <si>
    <t>תת כתב</t>
  </si>
  <si>
    <t>פרק</t>
  </si>
  <si>
    <t>תת פרק</t>
  </si>
  <si>
    <t>סעיף</t>
  </si>
  <si>
    <t>תאור הסעיף</t>
  </si>
  <si>
    <t>יח"מ</t>
  </si>
  <si>
    <t>כמות</t>
  </si>
  <si>
    <t>מחיר יחידה</t>
  </si>
  <si>
    <t>אחוז הנחה</t>
  </si>
  <si>
    <t>סה"כ לפני הנחה</t>
  </si>
  <si>
    <t>סה"כ לתת פרק</t>
  </si>
  <si>
    <t>סה"כ לפרק</t>
  </si>
  <si>
    <t>סה"כ לכתב</t>
  </si>
  <si>
    <t>כל סעיפי כתב כמויות</t>
  </si>
  <si>
    <t>עבודות בטון יצוק באתר</t>
  </si>
  <si>
    <t>עבודות בטונים</t>
  </si>
  <si>
    <t>המחירים הנקובים בפרק זה מתיחסים לבטון ב-30 וכוללים זיון בטונים בהתאם לפרטי ביצוע מאושרים על ידי המפקח.</t>
  </si>
  <si>
    <t>חגורות (הגבהות בטון) מתחת לקירות גבס מסביב לחדרים רטובים במידות חתך כ-12x15 ס"מ</t>
  </si>
  <si>
    <t>מ"א</t>
  </si>
  <si>
    <t>הגבהת בטון מתחת לקומפקטוס במידות כ-380x180 ס"מ. כולל תאום מסילות קומפקטוס.</t>
  </si>
  <si>
    <t>קומפלט</t>
  </si>
  <si>
    <t>הגבהת בטון מתחת לארונות חשמל במידות כ-80x80 ס"מ.</t>
  </si>
  <si>
    <t>הגבהת בטון מתחת לכספת במידות 60x100 ס"מ.</t>
  </si>
  <si>
    <t>עבודות איטום (בחדרים רטובים)</t>
  </si>
  <si>
    <t>הערות</t>
  </si>
  <si>
    <t>כל העבודות כפופות לנאמר ב"מיפרט הכללי לעבודות בנין" ("האוגדן הכחול") כולל אופני מדידה, אלא אם יצוין אחרת בסעיף או במפרט. יש להתייחס לפרק 05 מהדורה 0420, אותו ניתן להשיג באתר משהב"ט ONLINE.MOD.GOV.IL.</t>
  </si>
  <si>
    <t>כל עבודות האיטום כוללות את ההכנות הדרושות לביצוע נאות של עבודות האיטום, כגון טיפול בסדקים, "רולקות", עיבודים סביב צנרת, פריימר, אספקת כל החומרים וחומרי העזר וכו'.</t>
  </si>
  <si>
    <t>עלויות העבודות כוללות גם את עלות הבדיקות המקובלות הנדרשות (כגון הצפה, המטרה) ולא ישולם עבורן בנפרד.</t>
  </si>
  <si>
    <t>איטום חדרים רטובים</t>
  </si>
  <si>
    <t>איטום ריצפה וקירות בגובה כ-20 ס"מ במערכת אטימה על בסיס טיח הידראולי מוגמש, מסוג כגון "איטומט פלוס 502" (כרמית) או ש"ע, משוריינת בארג זכוכית חסין אלקלי, בעובי כולל מיזערי של 3 מ"מ. העבודה כוללת איטום מסביב לצנרת ואביזרים ייעודיים העוברים דרך הריצפה ו/או הקירות. המדידה לפי מ"ר שטח ריצפה כולל שטח קירות נרטבים בגובה 20 ס"מ בהיקף החדר.</t>
  </si>
  <si>
    <t>מ"ר</t>
  </si>
  <si>
    <t>ביצוע שכבות של אמולסיה ביטומן, בעובי 2 מ"מ על פני האיטום הנ"ל, ע"ג רצפת השרותים והמקלחות, עם הטבעה של אגרגט גס לשיפור ההדבקה .</t>
  </si>
  <si>
    <t>עבודות נגרות אומן ומסגרת פלדה</t>
  </si>
  <si>
    <t>נגרות אומן</t>
  </si>
  <si>
    <t>העבודות נגרות כוללות אספקה, התקנה  , כיוון , השלמה וכל שיידרש עד לקבלת מוצר מוגמר ומוכן לשימוש. הכל על פי תכניות של אדריכל ובאישור מראש של מפקח   מודגש בזאת שתאורי העבודות כמצויין בסעיפים להלן הינם מינימליים וסכמטיים ביותר ונועדו אך ורק לזהות את המוצר ו/או הפריט לצורך קביעת מחיר היחידה על ידי הקבלן המציע.  התאור המלא של המוצרים ו/או הפריטים נמצא בתכניות ורשימות האדריכל. כל המוצרים ו/או הפריטים להלן יכללו את כל הנדרש לבצוע מושלם של העבודות ל רבות המשקופים, כל הפרזול הדרוש לרבות צירי רצפה ומחזירי דלת עליונים, ידיות בהלה והכנות לפתיחה חשמלית. כל הצבע והצביעה, מלויים אקוסטיים, הזכוכית והזגוג, כל ח</t>
  </si>
  <si>
    <t>דלת נ-1 מידות נומינליות: 100x210 ס"מ</t>
  </si>
  <si>
    <t>יח'</t>
  </si>
  <si>
    <t>דלת נ-2 מידות נומינליות: 100x210 ס"מ</t>
  </si>
  <si>
    <t>דלת הזזה "סקריניון" כולל כיס הזזה נ-3 מידות נומינליות: 100+95x210 ס"מ</t>
  </si>
  <si>
    <t>דלת נ-4 מידות נומינליות: 95x210 ס"מ</t>
  </si>
  <si>
    <t>מסגרות פלדה</t>
  </si>
  <si>
    <t>העבודות מסגרות כוללות אספקה, התקנה  , כיוון , השלמה וכל שיידרש עד לקבלת מוצר מוגמר ומוכן לשימוש. הכל על פי תכניות של אדריכל ובאישור מראש של מפקח</t>
  </si>
  <si>
    <t>דלת "הרמטיקס" מ-1 מידות נומינליות: 105x210 ס"מ</t>
  </si>
  <si>
    <t>  מודגש בזאת שתאורי העבודות כמצויין בסעיפים להלן הינם מינימליים וסכמטיים ביותר ונועדו אך ורק לזהות את המוצר ו/או הפריט לצורך קביעת מחיר היחידה על ידי הקבלן המציע.  התאור המלא של המוצרים ו/או הפריטים נמצא בתכניות ורשימות האדריכל. כל המוצרים ו/או הפריטים להלן יכללו את כל הנדרש לבצוע מושלם של העבודות ל רבות המשקופים, כל הפרזול הדרוש לרבות צירי רצפה ומחזירי דלת עליונים, ידיות בהלה והכנות לפתיחה חשמלית. כל הצבע והצביעה, מלויים אקוסטיים, הזכוכית והזגוג, כל חומרי הצפוי חומרי האטימה - הכל כמצויין בתכניות ובמפרטים. כמו כן כוללים המפרטים למיניהם הוראות והנחיות משלימות שעל הקבלן לקחתן בחשבון בעת שיכין את</t>
  </si>
  <si>
    <t>דלתות לארון חשמל מ-2 מידות נומינליות: 100x200 ס"מ</t>
  </si>
  <si>
    <t>דלתות לארון כיבוי אש מ-3 מידות נומינליות: 80x210 ס"מ</t>
  </si>
  <si>
    <t>דלת פלדלת מ-4 מידות נומינליות: 90x210 ס"מ</t>
  </si>
  <si>
    <t>דלתות לארון תקשורת מ-5 מידות נומינליות: 90x200 ס"מ</t>
  </si>
  <si>
    <t>מתקני תברואה וכבוי אש</t>
  </si>
  <si>
    <t>מערכת מים קרים, חמים ומי כיבוי אש</t>
  </si>
  <si>
    <t>צינור פוליאתילן מצולב עם שכבת ביניים מאלומיניום (צינור .S.P תוצרת מצרפלס), מותקן גלוי או סמוי, לרבות ספחי חיבור, מחלקים ואביזרי יציאה מהקיר. צינור בקוטר 16 מ"מ חוץ ("1/2)</t>
  </si>
  <si>
    <t>צינור .S.P (פוליאתילן מצולב + אלומניום) כנ"ל אך בקוטר 20 מ"מ חוץ ("3/4)</t>
  </si>
  <si>
    <t>צנורות פלדה מגולבנים ללא תפר סק. 40 תקן ארה"ב בקוטר "1 מותקנים בהברגה גלויים ובקירות, מצופים APC-E או APC-GAL, כולל צביעה, ספחים, תליות וחיזוקים</t>
  </si>
  <si>
    <t>צנורות פלדה מגולבנים ללא תפר סק. 40 תקן ארה"ב בקוטר "2 מותקנים בהברגה גלויים, מצופים APC-E, ובקירות כולל ספחים, צביעה, תליות וחיזוקים</t>
  </si>
  <si>
    <t>בידוד צנורות מים חמים בקוטר "1/2 גלויים בשרוולי "ארמפלקס" בעובי "1/2 עם סרט פלסטי</t>
  </si>
  <si>
    <t>צנורות פלדה מגולבנים ללא תפר סק. 40 תקן ארה"ב בקוטר "3 עם עטיפה חרושתית APC-P מורכבים בריתוך גלויים כולל צביעה, תמיכות וחיזוקים בקוטר "3</t>
  </si>
  <si>
    <t>בידוד צנורות מים חמים בקוטר "1/2 בקירות בשרוולי "ארמפלקס" בעובי 6 מ"מ</t>
  </si>
  <si>
    <t>בידוד צנורות מים חמים בקוטר "3/4 גלויים בשרוולי "ארמפלקס" בעובי "3/4 עם סרט פלסטי</t>
  </si>
  <si>
    <t>שסתום הברגה כדורי מפליז בקוטר "1/2 כדוגמת תוצרת "שגיב" סדרה 200 או ש"ע מאושר.</t>
  </si>
  <si>
    <t>שסתום הברגה כדורי מפליז בקוטר "3/4 כדוגמת תוצרת "שגיב" סדרה 200 או ש"ע מאושר.</t>
  </si>
  <si>
    <t>שסתום הברגה כדורי בקוטר "1 כדוגמת תוצרת "שגיב" סדרה 200 או ש"ע מאושר.</t>
  </si>
  <si>
    <t>על מנת למנוע נזילות ממערכת מים בשעות שמרפאה אינה פעילה יותקן ברז חשמלי לקו מי צריכה שיחובר באמצעות מגע יבש ללוח מקשים של מערכת הפריצה. נעילת מערכת הפריצה תסגור את ההספקת מים למרפאה (בזמן שלא מתנהלת פעילות במרפאה.)  להלן מס' דגשים:  1.אין לחבר את הנ"ל למערכת ספרינקלרים או  הידרנטים.  2.הברז יהיה מטיפ וסNORMALLY OPEN , מתח נמוך 24/12 V עם חיבור מגע יבש למערכת הפריצה.יש להתקין ברזי ניתוק לפני ואחרי על מנת לאפשר טיפול בתקלות. אין להתקין מעקב על הברז.</t>
  </si>
  <si>
    <t>לא לסיכום</t>
  </si>
  <si>
    <t>מארבל להגבלת חום המים "משגיחום" תוצרת שגיב או ש"ע</t>
  </si>
  <si>
    <t>ברז T מתוצרת "חמת" בקטרים שונים</t>
  </si>
  <si>
    <t>מחמם מים חשמלי (בוילר) תלוי בנפח 30 ליטר לפי ת"י עם גוף חימום בהספק של 2 KW, כולל שסתום ניתוק, שסתום אל-חוזר ושסתום ביטחון, הכל מתוצרת "כרומגן", "אמקור", "מירומית" או "קרן אור"</t>
  </si>
  <si>
    <t>עמדת כבוי אש בתוך הבנין בנישה הכוללת: - גלגילון (תוף) עם צנור משורין בקוטר "3/4 ללחץ עבודה 8 אטמ' באורך 25 מ' עם ברז כדורי "1 מתוצרת "שגיב" סדרה 200. - מסלנת סילון/ריסוס "1. - ברז שריפה "2 מתוצרת "הכוכב" עם מחבר "שטורץ" "2 ועם פקק "שטורץ". -מסלנת סילון/ריסוס "2 עם מחבר "שטורץ" "2. - 2 זרנוקים מטרילן בקוטר "2 ובאורך 15 מ' כ"א עם מחברי "שטורץ" "2. - 2 מטפי כיבוי אבקה 6 ק"ג. הציוד מתוצרת "להבות" או ש"ע</t>
  </si>
  <si>
    <t>מערכת נקזים ואוורור</t>
  </si>
  <si>
    <t>קופסת בקורת מפוליאטילן בצפיפות גבוהה מתוצרת "GEBERIT" או ש"ע עם מסגרת מרובעת מפליז ומכסה מוברג תוצרת "מ.פ.ה", מותקנת עם חיבור לצנור פוליאטילן בקוטר עד 50 מ"מ</t>
  </si>
  <si>
    <t>קופסת ביקורת עם מסגרת מרובעת מפליז ומכסה מוברג, מותקנת עם חיבור לצנור פוליאטילן בקוטר 110 מ"מ מתוצרת "מ.פ.ה"</t>
  </si>
  <si>
    <t>מחסום תופי "2/"4 מפוליאטילן בצפיפות גבוהה עם מכסה אטום מתברג ומסגרת מרובעת מפליז לפי ת"י 680 מתוצרת "מ.פ.ה."</t>
  </si>
  <si>
    <t>צנורות דלוחין מפוליאתילן בצפיפות גבוהה (HDPE) בקוטר עד "3 (75 מ"מ) מתוצרת "GEBERIT" או ש"ע מותקנים עם אביזרי תבריג או הלחמת פוליפוזיה במלוי הרצפה, גלויים ובקירות כולל ספחים, תמיכות וחיזוקים.</t>
  </si>
  <si>
    <t>צנורות שופכין ודלוחין מפוליאתילן קשיח בצפיפות גבוהה (HDPE) מתוצרת "מובילית" או ש"ע מותקנים גלויים בקוטר 110 מ"מ כולל תמיכות, חיזוקים, מחברי התפשטות ותליות הכל לפי הוראות היצרן</t>
  </si>
  <si>
    <t>תוספת מעל מדידת אורך הצנורות הנ"ל מפוליאטילן בצפיפות גבוהה עבור ספחים - ברכיים וזויות, הסתעפויות "T" ו- "Y", אביזרי ביקורת, בסופי קו ומצרים מפוליאטילן בצפיפות גבוהה בקוטר 110 מ"מ מתוצרת "מובילית" או ש"ע</t>
  </si>
  <si>
    <t>צנורות uPVC בקוטר "2 מורכבים בהדבקה כולל ספחים, תמיכות וחיזוקים (ניקוזי מז"א)</t>
  </si>
  <si>
    <t>קבועות תברואיות ואביזריהן</t>
  </si>
  <si>
    <t>עבור כל הקבועות המותקנות על קיר גבס, על הקבלן להגיש קטלוג או תוכנית של מתקן תליה ממתכת כדוגמת תוצרת "רוקו" "קומבה" לאישור המפקח וביה"ח, כ"כ דגמים וקטלוגים קבועות תברואיות, ברזים וסוללות. מחיר מתקני תליה/תמיכה, אביזרים וחומרים להתקנה כלול במחיר הקבועה.</t>
  </si>
  <si>
    <t>אספקה והתקנה של כיור חרס  "חרסה" דגם "מיני נופר" מס' קטלוגי 160</t>
  </si>
  <si>
    <t>אספקה והתקנת של  כיור מטבח מחרס לבן דגם גלדור חרסה מס' קטלוגי 503</t>
  </si>
  <si>
    <t>אספקת והתקנת ברז  דגם "אברסט" מס' 302853 של "חמת" פיה ארוכה לכיור מטבח</t>
  </si>
  <si>
    <t>אספקת והתקנת ברז  דגם "אברסט" מס' 302841 של "חמת" פיה  קבועה בינונית לכיור  בשרותים.</t>
  </si>
  <si>
    <t>אספקה של אסלה תלויה מחרס  מתוצרת "חרסה" דגם "פטרה" מס' קטלוגי 337  - כסא פלדה, ברגים, אומים סגורים, דיסקיות מצופות כרום לחיזוק האסלה לקיר וברגי בטון לחיזוק הכסא לרצפה (לאישור המפקח)             - מכלול אביזרים לחבורה לצנור השופכים - חיבור אסלה מפי.וי.סי. אטם גומי, ברך °90, טבעת ואטם גומי. - מושב ומכ סה כבדים מתוצרת "BEMIS"    - מצמדת גומי לחיבור צנור השטיפה.</t>
  </si>
  <si>
    <t>התקנה של אסלה תלויה הנ"ל</t>
  </si>
  <si>
    <t>אספקה של מיכל הדחה סמוי משולב במתקן לתלית האסלה לקירות גבס מתוצרת "GEBERIT" או "פלאסון"  מנגנון הפעלה דו כומתי לחיצה חזיתית גוון ניקל מוברש</t>
  </si>
  <si>
    <t>תוספת עבור פנל ולחצן הפעלה מנירוסטה (אנטי ונדל)</t>
  </si>
  <si>
    <t>אספקה של סיפון "P" מפליז בקוטר "1/4 1 עם אביזרי תבריג וצפוי כרום מתוצרת "VIEGA" "אורגל" כולל רוזטה עם צפוי כרום לכיסוי חיבור הקיר כולל אביזר לחיבור ניקוזי מז"א במידת הצורך</t>
  </si>
  <si>
    <t>התקנה של הסיפון הנ"ל</t>
  </si>
  <si>
    <t>אספקה של סיפון בקבוק "2 מפוליפרופילן</t>
  </si>
  <si>
    <t>מכלול אביזרים למתקן מי שתיה  עם חיבור מים וניקוז מותקן בקיר בלוקים או גבס</t>
  </si>
  <si>
    <t>שונות</t>
  </si>
  <si>
    <t>שלטי סימון לצרכי זיהוי ציוד מסנדביץ פלסטיק עם חריטה בגודל 5 X 10 ס"מ. - כולל במחירי החוזה</t>
  </si>
  <si>
    <t>קידוח יהלום ברצפת בטון או קיר/קורת בטון בעובי עד 20 ס"מ למעבר צנור בקוטר עד "3 כולל איטום הקדח לאחר התקנת הצנור וזיפות הבטון מסביב למוצא הצנור לפי פרטי יועץ איטום כולל כל האביזרים/חומרים הנדרשים</t>
  </si>
  <si>
    <t>קידוח יהלום ברצפת בטון או קיר/קורת בטון בעובי עד 20 ס"מ למעבר צנור בקוטר עד "6 כולל איטום הקדח לאחר התקנת הצנור וזיפות הבטון מסביב למוצא הצנור לפי פרטי יועץ איטום כולל כל האביזרים/חומרים הנדרשים</t>
  </si>
  <si>
    <t>עבודות ריצוף וחיפוי</t>
  </si>
  <si>
    <t>לתשומת לב הקבלן מחירי ריצופים וחיפויים בפרק זה כוללים גם אספקת % 5 נוספים של אריחים ו/או פרקט שיעברו לרשות המזמין.</t>
  </si>
  <si>
    <t>ריצוף באריחי גרניט-פורצלן במידות 80x80 ס"מ מדגמים מתוארים במפרט "מכבי" מסוג וגוון מאושר על ידי האדריכל. במחיר יסוד 80 ש"ח/מ"ר. כמו כן המחיר כולל גם מילוי מיוצב חיתוך בשיטת "Cut to size", עיצוב תפרים ומילוי ברובה אקרילי מסוג MAPEIGRIGIO CEMETO עם פיגמנט בגוון לבחירת האדריכל.</t>
  </si>
  <si>
    <t>פנלים מסוג הריצוף הנ"ל (מוכנים או חתוכים) בגובה עד 8 ס"מ.</t>
  </si>
  <si>
    <t>ריצוף מאריחי ריצוף גרניט פורצלן במידות 60x60 ס"מ, אנטי סליפ 10R, כל היתר כמתואר בסעיף 10.010 מיקום: מבואת שרותים ותא שרותים.</t>
  </si>
  <si>
    <t>פס ריצוף, גרניט-פורצלן בעובי 6 ס"מ בגוון כחול, אריח "ולנטינו" כחול כהה משווק ע"י "חרש" או אריח כחול "Blue A" משווק על ידי "ויה ארקדיה".</t>
  </si>
  <si>
    <t>ספים בין סוגי ריצוף שונים מסרגלי נירוסטה של "איל ציפויים".</t>
  </si>
  <si>
    <t>חיפוי קרמי בקירות במידות 60x20 ס"מ מסוג וגוון לפי בחירת האדריכל במחיר יסוד 80 ש"ח/מ"ר. מיקום: קירות שרותים וכיורי רחצה.</t>
  </si>
  <si>
    <t>פילם (רדיד) אטום לחלוטין אפור בהיר לא מעביר אור סדרת 651 גוון 72 - "לייט גרייס" של "גלס מדיה" או ש"ע על גבי  ויטרינות</t>
  </si>
  <si>
    <t>פרופיל פינה סימטרי דגם S3 של "אייל ציפויים" בסיום חיפוי קרמי, כולל חיבור פינה SJC ראה פרטים B ,C בגיליון 07</t>
  </si>
  <si>
    <t>מראה מלוטשת 6 מ"מ בתליה סמויה</t>
  </si>
  <si>
    <t>מתקן מגבות מסוג לבחירת האדריכל ובמחיר יסוד 250 ש"ח/מח'.</t>
  </si>
  <si>
    <t>מתקן סבון נוזלי Soup sergical בחדרי מסוג לבחירת האדריכל ובמחיר יסוד 250 ש"ח/יח'.</t>
  </si>
  <si>
    <t>עבודות צביעה</t>
  </si>
  <si>
    <t>עבודות צבע</t>
  </si>
  <si>
    <t>הערה: לתשומת לב הקבלן:  - אין הבדל במחירי צביעה ורענוון צבע בקירות, תקרות, עמודים וכד' בין משטחי טיח, גבס או בטון.  - המדידה של הצביעה היא לפי פריסת שטחים צבועים לרבות שטחים צרים וקטעים קטנים.</t>
  </si>
  <si>
    <t>צביעת קירות, תקרות עמודים וסינרים (משטחי טיח, בטון וגבס) במערכת "סופרקריל" בגוונים לפי בחירת האדריכל, כולל:  - הכנת השטח לרבות שימוש בשפכטל. - צביעה בשלוש שכבות</t>
  </si>
  <si>
    <t>עבודות אלומיניום</t>
  </si>
  <si>
    <t>מודגש בזאת שתאורי העבודות כמצויין בסעיפים להלן הינם מינימליים וסכמטיים ביותר ונועדו אך ורק לזהות את המוצר ו/או הפריט לצורך קביעת מחיר היחידה על ידי הקבלן המציע.  התאור המלא של המוצרים ו/או הפריטים נמצא בתכניות ורשימות האדריכל. כל המוצרים ו/או הפריטים להלן יכללו את כל הנדרש לבצוע מושלם של העבודות לרב ות המשקופים, כל הפרזול הדרוש לרבות צירי רצפה ומחזירי דלת עליונים, ידיות בהלה, תריסים, ארגזי תריסים והכנות לפתיחה חשמלית. כל הצבע והצביעה, מלויים אקוסטיים, הזכוכית והזגוג, ציפוי נירוסטה/פליז,  עמודוני חיזוק, פרופילי הגנה וכל חומרי הצפוי חומרי האטימה - הכל כמצויין בתכניות ובמפרטים. כמו כן כוללים המפר</t>
  </si>
  <si>
    <t>דלת + חלק קבוע,טיפוס AL01 שברשימות, מידות נומינליות 181x395 ס"מ,</t>
  </si>
  <si>
    <t>דלת + חלק קבוע, טיפוס AL02 , מידות נומינליות 144x395 ס"מ כולל שלבי אלומיניום קבועים</t>
  </si>
  <si>
    <t>ביצוע שינוי במערכת אלומיניום בכניסה לבית מרקחת על ידי פירוק מודולים של זכוכית בקיר מסך ופירוק דלת כניסה אלומיניום והתקנה זכוכיות במקום הדלת כולל אטימות וחיזוקים הנדרשים והכנה להתקנה אלומיניום חדש המתוכנן בימקום זכוכית קבוע (על פי תכנון האדריכלית) .</t>
  </si>
  <si>
    <t>ביצוע פירוק זכוכיות במודול המתוכנן לדלת ותריסי מיזוג בכניסה ספקים והכנה לאלומיניום החדש</t>
  </si>
  <si>
    <t>אלמנטים מתועשים</t>
  </si>
  <si>
    <t>הערה 1: כל המחיצות בגובה ריצוף - תקרת בטון. גובה החלל 550 ס"מ, על הקבלן לקחת בחשבון שימוש בפיגומים ומכונות הרמה.</t>
  </si>
  <si>
    <t>הערה 2: לתשומת לב הקבלן: גוונים של L+Z, פרופיל U ופיין ליין בגוון לפי בחירת האדריכל. הערה 3: מחיצות וציפוי גבס כוללים גם ביצוע חיזוקים לתליית ארונות וכלים סניטריים כמתואר בתוכניות האדריכל. הערה 4: המחירים בפרק זה כוללים גם סגירת כל מעברים במחיצות שנוצרו תוך כדי העבודה עבור מערכות עד גובה תקרה קונסטר וקטיבית. הערה 5: מרחקים בין פרופילי שילדה אנכיים לא יעלה על 40 ס"מ.</t>
  </si>
  <si>
    <t>מחיצות גבס חד-קרומיות, לרבות דפנות של נישות (לוח גבס רגיל, ירוק או ורוד בכל דופן) בעובי כ-10-11 ס"מ. הכל בשלמות כמתואר במפרט. לרבות בידוד אקוסטי במזרוני צמר זכוכית "2 (24 ק"ג/מ"ק) בתוך פויל עמיד אש.</t>
  </si>
  <si>
    <t>מחיצות גבס דו-קרומיות (שני לוחות גבס רגיל, ירוק או ורוד בכל דופן) בעובי כ-12-13 ס"מ הכל בשלמות כמתואר במפרט. לרבות בידוד אקוסטי במזרוני צמר זכוכית "2 (24 ק"ג/מ"ק) בתוך פויל עמיד אש.</t>
  </si>
  <si>
    <t>ציפוי קירות ו/או עמודים ו/או ויטרינות בלוחות גבס רגיל, ירוק או אדום על גבי קירות לרבות גליפים על גבי שילדת פח מפרופילי מכופפים בעובי כולל כ-13 ס"מ כולל גם חיזוק פינות/גליפים בפרופיל מתכתי. הכל בשלמות כמתואר במפרט.</t>
  </si>
  <si>
    <t>תוספת לציפוי קירות עבור בידוד אקוסטי ו/או טרמי ממזרוני צמר זכוכית "2 (24 ק"ג/מ"ר) בתוך פויל עמיד אש</t>
  </si>
  <si>
    <t>תוספת לציפוי גבס עבור שילוב שכבת פח פלדה מגולוון בעובי 5 מ"מ עד גובה 300 ס"מ כולל עמודוני RHS מעוגנים לרצפות ותקרות, הכל לפי פרטים מאושרים על ידי המפקח.</t>
  </si>
  <si>
    <t>תוספת לציפוי גבס עבור שילוב שכבת פח פלדה מגולוון בעובי 3 מ"מ במרווח בין גובה 300 ס"מ ועד תחתית תקרה קונסטרוקטיבית.</t>
  </si>
  <si>
    <t>תוספת למחיצות גבס עבור חיזוקים מדיקט ופרופילי פלדה למסחרי LSD, הכל לפי פרט מאושר על ידי המפקח.</t>
  </si>
  <si>
    <t>אלמנטים תיקניים של Orbond לתליית כיורים משולבים במחיצה/ציפוי גבס.</t>
  </si>
  <si>
    <t>אלמנטים תיקניים של Orbond לתליית אסלה/מיכל הדחה משולבים במחיצה/ציפוי גבס.</t>
  </si>
  <si>
    <t>סגירות מעל מיכלי הדחה וארונות שרות על ידי לוחות גבס ירוק בשטחים אופקיים ואנכיים. המדידה: לפי שטח פריסת ציפוי גבס.</t>
  </si>
  <si>
    <t>אלמנטים שונים מלוחות גבס כגון: מחיצות בעובי משתנה, עמודי דמה עמודי דמה בולטים, בליטות אנכיות. המדידה: לפי שטח ציפוי גבס.</t>
  </si>
  <si>
    <t>קטעים ורצועות תקרות מלוחות גבס מסודרים במפלסים שונים, לרבות משולבים בתוך תקרות אחרות בקטעים קטנים וברצועות צרות בקוים ישרים ומעוגלים (כולל בתחתית "קרניזים") לרבות פרופילי משולבים בתקרה, מערכת תליה, איחוי תפרים, הכנות לצביעה, התאמות למערכות חשמל ומזוג אויר לרבות פתחים במידות וצורות שונות וכד'. הכל בש למות לפי המפרט ופרטים מאושרים ע"י המפקח. לתשומת לב הקבלן: כל החלקים אופקיים בתקרות נמדדות לפי סעיף זה.</t>
  </si>
  <si>
    <t>אלמנטים אנכיים בתקרות גבס בקוים ישרים/ קוים מעוגלים (מגשרי גובה בין סוגי תקרות שונים מסתורי תאורה וכד') מלוחות גבס בגובה עד וכולל 25 ס"מ כלשהו כולל גם פינה מתכתית, פרופילי סגירת קצה של לוח גבס, הכנת פתחים למיזוג אויר ותאורה. המדידה לפי מטר אורך של אלמנט, לפי גובה הנראה לעין.</t>
  </si>
  <si>
    <t>אלמנטים אנכיים בתקרות גבס בקוים ישרים/ קוים מעוגלים (מגשרי גובה בין סוגי תקרות שונים מסתורי תאורה וכד') מלוחות גבס בגובה מעל 25 ס"מ עד וכולל 50 ס"מ כולל גם פינה מתכתית, פרופילי סגירת קצה של לוח גבס, הכנת פתחים למיזוג אויר ותאורה. המדידה לפי מטר אורך של אלמנט, לפי גובה הנראה לעין.</t>
  </si>
  <si>
    <t>תקרות תותב מפלטות מינרליות מסוג Armstrong Ultima במידות 60x60 ס"מ מדגם ארמסטסרוג אולטימה, מונח בגוון לבן. המחיר כולל גם שלד נושא מערכת תליה גלויה וחיבורה לתקרה, פרופילים L+Z בהיקפים, סביב לעמודים וכד', חיתוך פינות בגרונג, עיבוד מסביב לפתחי תאורה, הכנות למערכת אלקטרומכנית.</t>
  </si>
  <si>
    <t>תקרות תותב ממגשי פח מחורר מגולוון וצבוע בתנור במידות 60x60 ס"מ מדגם אינטגרה Mickrolook E או ש"ע. המחיר כולל גם שלד נושא מערכת תליה חצי שקועה עם פרופילי "פיין ליין" וחיבורה לתקרה, פרופילים L+Z בהיקפים, סביב לעמודים וכד', חיתוך פינות בגרונג, עיבוד מסביב לפתחי תאורה, הכנות למערכת אלקטרומכנית מצע אקוסטי .</t>
  </si>
  <si>
    <t>תקרות תותבות ממגשי פח בלתי מחורר מגולוון וצבוע בתנור "פרי פיינטד" ברוחב 30 ס"מ, כל היתר כמתואר בסעיף 22.160.</t>
  </si>
  <si>
    <t>מכסה ביקורת של תריס גלילה במידות כ-230x40 ס"מ.</t>
  </si>
  <si>
    <t>עבודות הריסה ופירוק</t>
  </si>
  <si>
    <t>עבודות פירוק והריסה</t>
  </si>
  <si>
    <t>הריסות בחלל מיועד לביצוע כולל: - פירוק מחיצות מכל הסוגים לרבות ציפוי מגן מפח פלדה.                                               - פירוק מרצפים לרבות מילוי ופנלים.             - פירוק ציוד מטבח.                                    - פירוק ציפויים וחיפויים מכל הסוגים.            - פירוק תקרות תותב מכל הסוגים לרבות מערכת נושאת וגופי תאורה.                         - פירוק מערכות חשמל ותברואה כולל כלים סניטריים וסוללות וביצוע ניתוק לפי פרטים מאושרים.                                                  - פירוק מוצרי נגרות, ריהוט ומסגרות. - כמו כן המחיר כולל גם פיגומים, תמיכות וכו. - סילוק הריסות למקום</t>
  </si>
  <si>
    <t>המאושר ע"י רשות מקומית כולל תשלום אגרות הטמנה.</t>
  </si>
  <si>
    <t>מערכות כיבוי אש</t>
  </si>
  <si>
    <t>מערכת ספרינקלרים</t>
  </si>
  <si>
    <t>תשומת לב הקבלן לפרק 34, סעיף  34.00 במפרט הטכני הכללי</t>
  </si>
  <si>
    <t>כל העבודה תבוצע ע"י קבלן מאושר לעבודות כיבוי אש. תשומת לב הקבלן להנחיות פרק 34 במפרט הטכני הכללי. כל העבודה תעשה כפוף להנחיות תקן ישראלי 1596-1. כל העבודה תבדק ותאושר ע"י מכון התקנים. הטיפול בהכנת התכניות כולל חישובים הידראוליים ואישורם, אישור העבודה המבוצעת וטיפול ברישוי המערכת הינו חלק בלתי נפרד מ עבודת הקבלן וכלול לפיכך במחיר המערכת.            לתשומת לב הקבלן - מחברי צנרת אינם נחשבים ספחים.</t>
  </si>
  <si>
    <t>הקבלן יגיש לאישור המתכנן ומכון התקנים את תכניות המערכות בצרוף חישובים הידראולים ופרטי הציוד.  רק לאחר אישור התכניות יורשה הקבלן להתחיל בביצוע העבודות. תשלום עבור בדיקת תכניות ע"י מכון התקנים ישולם ע"י קבלן.</t>
  </si>
  <si>
    <t>אישור מכון התקנים</t>
  </si>
  <si>
    <t>צנורות פלדה מגולבנים ללא תפר סק. 40 תקן ארה"ב מותקנים בהברגה כולל צביעה, ספחים, תמיכות וחיזוקים בקוטר "1 (כולל מאריכים באמצעות הצינור ומאריכים גמישים FM/UL להתאמת מיקום ספרינקלרים לתקרות אקוסטיות)</t>
  </si>
  <si>
    <t>צנורות פלדה שחורים ללא תפר סק. 10 בקוטר "1/2 1 מותקנים גלויים עם מחברי "VICTAULIC" מאושרים .U.L./F.M כולל צביעה,ספחים, תמיכות וחיזוקים</t>
  </si>
  <si>
    <t>צנורות פלדה שחורים ללא תפר סק. 10 בקוטר "2 מותקנים גלויים עם מחברי "VICTAULIC" מאושרים .U.L./F.M כולל צביעה,ספחים, תמיכות וחיזוקים</t>
  </si>
  <si>
    <t>צנורות פלדה שחורים ללא תפר סק. 10 בקוטר "3 מותקנים גלויים עם מחברי "VICTAULIC" מאושרים .U.L./F.M כולל צביעה, ספחים, תמיכות וחיזוקים</t>
  </si>
  <si>
    <t>ספרינקלר אוטומטי בקוטר "QUICK RESPONSE) ,1/2) עם קבוע זרימה K=5.6 משולב לתקרה אקוסטית כולל מחבר להתקנתו, ניפלים להארכה ורוזטה מצופה כרום</t>
  </si>
  <si>
    <t>ראש המטרה (ספרינקלר) בקוטר "1/2 עם נתיך לפתיחה בטמפ. 64° צלסיוס עם קבוע זרימה K=5.6 מתוצרת "GEM" או ש"ע LIGHT HAZ. QUICK RESPONSE כולל מחבר לצינור (להתקנה מעל תעלות חשמל)</t>
  </si>
  <si>
    <t>שסתום הברגה כדורי מפליז בקוטר "2 - "1 לניקוז ובדיקה DRAIN &amp; TEST</t>
  </si>
  <si>
    <t>קוד אימות</t>
  </si>
  <si>
    <t>:הערות</t>
  </si>
  <si>
    <t>הסכומים המוצעים הינם בשקלים ואינם כוללים מע"מ</t>
  </si>
  <si>
    <t>מחירי היחידה ואחוזי ההנחה הנקלטים, יכללו עד שתי ספרות מימין לנקודה העשרונית</t>
  </si>
  <si>
    <t>גליון הצעת קבלן שיוגש יהיה הגליון המקורי (ולא גליון מועתק)</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</si>
</sst>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b/>
      <sz val="11"/>
      <color indexed="12"/>
      <name val="Calibri"/>
      <family val="2"/>
      <scheme val="minor"/>
    </font>
    <font>
      <b/>
      <sz val="11"/>
      <color indexed="10"/>
      <name val="Calibri"/>
      <family val="2"/>
      <scheme val="minor"/>
    </font>
    <font>
      <sz val="11"/>
      <color indexed="10"/>
      <name val="Calibri"/>
      <family val="2"/>
      <scheme val="minor"/>
    </font>
    <font>
      <sz val="11"/>
      <color indexed="12"/>
      <name val="Calibri"/>
      <family val="2"/>
      <scheme val="minor"/>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applyAlignment="1">
      <alignment wrapText="1"/>
    </xf>
    <xf numFmtId="0" fontId="0" fillId="0" borderId="0" xfId="0" applyAlignment="1" applyProtection="1">
      <alignment wrapText="1"/>
      <protection hidden="1"/>
    </xf>
    <xf numFmtId="4" fontId="0" fillId="0" borderId="0" xfId="0" applyNumberFormat="1" applyAlignment="1">
      <alignment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4" fontId="4" fillId="0" borderId="1" xfId="0" applyNumberFormat="1" applyFont="1" applyBorder="1" applyAlignment="1">
      <alignment horizontal="right" vertical="top" wrapText="1"/>
    </xf>
    <xf numFmtId="0" fontId="4" fillId="0" borderId="1" xfId="0" applyFont="1" applyBorder="1" applyAlignment="1">
      <alignment wrapText="1"/>
    </xf>
    <xf numFmtId="4" fontId="4" fillId="0" borderId="1" xfId="0" applyNumberFormat="1" applyFont="1" applyBorder="1" applyAlignment="1">
      <alignment wrapText="1"/>
    </xf>
    <xf numFmtId="4" fontId="4" fillId="2" borderId="1" xfId="0" applyNumberFormat="1" applyFont="1" applyFill="1" applyBorder="1" applyAlignment="1" applyProtection="1">
      <alignment wrapText="1"/>
      <protection locked="0"/>
    </xf>
    <xf numFmtId="0" fontId="5" fillId="0" borderId="1" xfId="0" applyFont="1" applyBorder="1" applyAlignment="1">
      <alignment wrapText="1"/>
    </xf>
    <xf numFmtId="0" fontId="0" fillId="0" borderId="1" xfId="0" applyBorder="1" applyAlignment="1">
      <alignment wrapText="1"/>
    </xf>
    <xf numFmtId="0" fontId="4" fillId="3" borderId="1" xfId="0" applyFont="1" applyFill="1" applyBorder="1" applyAlignment="1">
      <alignment wrapText="1"/>
    </xf>
    <xf numFmtId="0" fontId="3" fillId="0" borderId="1" xfId="0" applyFont="1" applyBorder="1" applyAlignment="1">
      <alignment wrapText="1"/>
    </xf>
    <xf numFmtId="4" fontId="3" fillId="0" borderId="1" xfId="0" applyNumberFormat="1" applyFont="1" applyBorder="1" applyAlignment="1">
      <alignment wrapText="1"/>
    </xf>
    <xf numFmtId="4" fontId="3" fillId="2" borderId="1" xfId="0" applyNumberFormat="1" applyFont="1" applyFill="1" applyBorder="1" applyAlignment="1" applyProtection="1">
      <alignment wrapText="1"/>
      <protection locked="0"/>
    </xf>
    <xf numFmtId="0" fontId="6" fillId="0" borderId="1" xfId="0" applyFont="1" applyBorder="1" applyAlignment="1">
      <alignment wrapText="1"/>
    </xf>
    <xf numFmtId="4" fontId="0" fillId="4" borderId="1" xfId="0" applyNumberFormat="1" applyFill="1" applyBorder="1" applyAlignment="1" applyProtection="1">
      <alignment wrapText="1"/>
      <protection locked="0"/>
    </xf>
    <xf numFmtId="4" fontId="0" fillId="0" borderId="1" xfId="0" applyNumberFormat="1" applyBorder="1" applyAlignment="1">
      <alignment wrapText="1"/>
    </xf>
    <xf numFmtId="0" fontId="2" fillId="0" borderId="0" xfId="0" applyFont="1" applyAlignment="1" applyProtection="1">
      <alignment wrapText="1"/>
      <protection hidden="1"/>
    </xf>
    <xf numFmtId="0" fontId="2" fillId="0" borderId="0" xfId="0" applyFont="1" applyAlignment="1">
      <alignment/>
    </xf>
    <xf numFmtId="0" fontId="3" fillId="0" borderId="0" xfId="0" applyFont="1" applyAlignment="1">
      <alignment/>
    </xf>
    <xf numFmtId="0" fontId="4" fillId="0" borderId="1" xfId="0" applyFont="1" applyBorder="1" applyAlignment="1">
      <alignment vertical="top" wrapText="1"/>
    </xf>
    <xf numFmtId="0" fontId="0" fillId="0" borderId="1" xfId="0"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8"/>
  <sheetViews>
    <sheetView showGridLines="0" rightToLeft="1" tabSelected="1" zoomScale="80" zoomScaleNormal="80" workbookViewId="0" topLeftCell="A1">
      <pane ySplit="1" topLeftCell="A2" activePane="bottomLeft" state="frozen"/>
      <selection pane="bottomLeft" activeCell="A2" sqref="A2"/>
    </sheetView>
  </sheetViews>
  <sheetFormatPr defaultColWidth="9.140625" defaultRowHeight="15"/>
  <cols>
    <col min="1" max="4" width="5.57421875" style="1" customWidth="1"/>
    <col min="5" max="5" width="55.57421875" style="1" customWidth="1"/>
    <col min="6" max="6" width="6.57421875" style="1" customWidth="1"/>
    <col min="7" max="7" width="12.57421875" style="1" customWidth="1"/>
    <col min="8" max="8" width="12.57421875" style="3" customWidth="1"/>
    <col min="9" max="9" width="6.57421875" style="3" customWidth="1"/>
    <col min="10" max="13" width="12.57421875" style="1" customWidth="1"/>
    <col min="14" max="26" width="9.00390625" style="1" customWidth="1"/>
    <col min="27" max="27" width="9.140625" style="1" hidden="1" customWidth="1"/>
    <col min="28" max="16384" width="9.00390625" style="1" customWidth="1"/>
  </cols>
  <sheetData>
    <row r="1" spans="1:28" ht="30.95" customHeight="1">
      <c r="A1" s="4" t="s">
        <v>0</v>
      </c>
      <c r="B1" s="4" t="s">
        <v>1</v>
      </c>
      <c r="C1" s="4" t="s">
        <v>2</v>
      </c>
      <c r="D1" s="5" t="s">
        <v>3</v>
      </c>
      <c r="E1" s="4" t="s">
        <v>4</v>
      </c>
      <c r="F1" s="4" t="s">
        <v>5</v>
      </c>
      <c r="G1" s="4" t="s">
        <v>6</v>
      </c>
      <c r="H1" s="6" t="s">
        <v>7</v>
      </c>
      <c r="I1" s="6" t="s">
        <v>8</v>
      </c>
      <c r="J1" s="4" t="s">
        <v>9</v>
      </c>
      <c r="K1" s="4" t="s">
        <v>10</v>
      </c>
      <c r="L1" s="4" t="s">
        <v>11</v>
      </c>
      <c r="M1" s="4" t="s">
        <v>12</v>
      </c>
      <c r="Z1" s="2">
        <f>SUM(L3:L141)*(100-ROUND(I2,2))/100+SUM(H:H)</f>
        <v>0</v>
      </c>
      <c r="AB1" s="2">
        <f>ROUND(100*AVERAGEA(AA:AA),0)</f>
        <v>0</v>
      </c>
    </row>
    <row r="2" spans="1:27" ht="15">
      <c r="A2" s="22"/>
      <c r="B2" s="22"/>
      <c r="C2" s="22"/>
      <c r="D2" s="22"/>
      <c r="E2" s="22" t="s">
        <v>13</v>
      </c>
      <c r="F2" s="7"/>
      <c r="G2" s="7"/>
      <c r="H2" s="8"/>
      <c r="I2" s="9"/>
      <c r="J2" s="10">
        <f>SUM(L3:L141)</f>
        <v>0</v>
      </c>
      <c r="K2" s="11"/>
      <c r="L2" s="11"/>
      <c r="M2" s="12">
        <f>SUM(L3:L141)*(100-ROUND(I2,2))/100</f>
        <v>0</v>
      </c>
      <c r="AA2" s="2">
        <f>H2*D2*C2*B2+I2*(D2+C2+B2+A2+1)</f>
        <v>0</v>
      </c>
    </row>
    <row r="3" spans="1:27" ht="15">
      <c r="A3" s="22"/>
      <c r="B3" s="22">
        <v>2</v>
      </c>
      <c r="C3" s="22"/>
      <c r="D3" s="22"/>
      <c r="E3" s="22" t="s">
        <v>14</v>
      </c>
      <c r="F3" s="7"/>
      <c r="G3" s="7"/>
      <c r="H3" s="8"/>
      <c r="I3" s="9"/>
      <c r="J3" s="10">
        <f>SUM(K4:K9)</f>
        <v>0</v>
      </c>
      <c r="K3" s="11"/>
      <c r="L3" s="11">
        <f>SUM(K4:K9)*(100-ROUND(I3,2))/100</f>
        <v>0</v>
      </c>
      <c r="M3" s="11"/>
      <c r="AA3" s="2">
        <f>H3*D3*C3*B3+I3*(D3+C3+B3+A3+1)</f>
        <v>0</v>
      </c>
    </row>
    <row r="4" spans="1:27" ht="15">
      <c r="A4" s="4"/>
      <c r="B4" s="4">
        <v>2</v>
      </c>
      <c r="C4" s="4">
        <v>1</v>
      </c>
      <c r="D4" s="4"/>
      <c r="E4" s="4" t="s">
        <v>15</v>
      </c>
      <c r="F4" s="13"/>
      <c r="G4" s="13"/>
      <c r="H4" s="14"/>
      <c r="I4" s="15"/>
      <c r="J4" s="16">
        <f>SUM(J5:J9)</f>
        <v>0</v>
      </c>
      <c r="K4" s="11">
        <f>SUM(J5:J9)*(100-ROUND(I4,2))/100</f>
        <v>0</v>
      </c>
      <c r="L4" s="11"/>
      <c r="M4" s="11"/>
      <c r="AA4" s="2">
        <f>H4*D4*C4*B4+I4*(D4+C4+B4+A4+1)</f>
        <v>0</v>
      </c>
    </row>
    <row r="5" spans="1:27" ht="28.5">
      <c r="A5" s="23"/>
      <c r="B5" s="23">
        <v>2</v>
      </c>
      <c r="C5" s="23">
        <v>1</v>
      </c>
      <c r="D5" s="23">
        <v>10</v>
      </c>
      <c r="E5" s="23" t="s">
        <v>16</v>
      </c>
      <c r="F5" s="11"/>
      <c r="G5" s="11">
        <v>0</v>
      </c>
      <c r="H5" s="17">
        <v>0</v>
      </c>
      <c r="I5" s="18"/>
      <c r="J5" s="11">
        <f>G5*ROUND(H5,2)</f>
        <v>0</v>
      </c>
      <c r="K5" s="11"/>
      <c r="L5" s="11"/>
      <c r="M5" s="11"/>
      <c r="AA5" s="2">
        <f>H5*D5*C5*B5+I5*(D5+C5+B5+A5+1)</f>
        <v>0</v>
      </c>
    </row>
    <row r="6" spans="1:27" ht="28.5">
      <c r="A6" s="23"/>
      <c r="B6" s="23">
        <v>2</v>
      </c>
      <c r="C6" s="23">
        <v>1</v>
      </c>
      <c r="D6" s="23">
        <v>20</v>
      </c>
      <c r="E6" s="23" t="s">
        <v>17</v>
      </c>
      <c r="F6" s="11" t="s">
        <v>18</v>
      </c>
      <c r="G6" s="11">
        <v>12</v>
      </c>
      <c r="H6" s="17">
        <v>0</v>
      </c>
      <c r="I6" s="18"/>
      <c r="J6" s="11">
        <f>G6*ROUND(H6,2)</f>
        <v>0</v>
      </c>
      <c r="K6" s="11"/>
      <c r="L6" s="11"/>
      <c r="M6" s="11"/>
      <c r="AA6" s="2">
        <f>H6*D6*C6*B6+I6*(D6+C6+B6+A6+1)</f>
        <v>0</v>
      </c>
    </row>
    <row r="7" spans="1:27" ht="28.5">
      <c r="A7" s="23"/>
      <c r="B7" s="23">
        <v>2</v>
      </c>
      <c r="C7" s="23">
        <v>1</v>
      </c>
      <c r="D7" s="23">
        <v>30</v>
      </c>
      <c r="E7" s="23" t="s">
        <v>19</v>
      </c>
      <c r="F7" s="11" t="s">
        <v>20</v>
      </c>
      <c r="G7" s="11">
        <v>1</v>
      </c>
      <c r="H7" s="17">
        <v>0</v>
      </c>
      <c r="I7" s="18"/>
      <c r="J7" s="11">
        <f>G7*ROUND(H7,2)</f>
        <v>0</v>
      </c>
      <c r="K7" s="11"/>
      <c r="L7" s="11"/>
      <c r="M7" s="11"/>
      <c r="AA7" s="2">
        <f>H7*D7*C7*B7+I7*(D7+C7+B7+A7+1)</f>
        <v>0</v>
      </c>
    </row>
    <row r="8" spans="1:27" ht="15">
      <c r="A8" s="23"/>
      <c r="B8" s="23">
        <v>2</v>
      </c>
      <c r="C8" s="23">
        <v>1</v>
      </c>
      <c r="D8" s="23">
        <v>40</v>
      </c>
      <c r="E8" s="23" t="s">
        <v>21</v>
      </c>
      <c r="F8" s="11" t="s">
        <v>20</v>
      </c>
      <c r="G8" s="11">
        <v>1</v>
      </c>
      <c r="H8" s="17">
        <v>0</v>
      </c>
      <c r="I8" s="18"/>
      <c r="J8" s="11">
        <f>G8*ROUND(H8,2)</f>
        <v>0</v>
      </c>
      <c r="K8" s="11"/>
      <c r="L8" s="11"/>
      <c r="M8" s="11"/>
      <c r="AA8" s="2">
        <f>H8*D8*C8*B8+I8*(D8+C8+B8+A8+1)</f>
        <v>0</v>
      </c>
    </row>
    <row r="9" spans="1:27" ht="15">
      <c r="A9" s="23"/>
      <c r="B9" s="23">
        <v>2</v>
      </c>
      <c r="C9" s="23">
        <v>1</v>
      </c>
      <c r="D9" s="23">
        <v>50</v>
      </c>
      <c r="E9" s="23" t="s">
        <v>22</v>
      </c>
      <c r="F9" s="11" t="s">
        <v>20</v>
      </c>
      <c r="G9" s="11">
        <v>1</v>
      </c>
      <c r="H9" s="17">
        <v>0</v>
      </c>
      <c r="I9" s="18"/>
      <c r="J9" s="11">
        <f>G9*ROUND(H9,2)</f>
        <v>0</v>
      </c>
      <c r="K9" s="11"/>
      <c r="L9" s="11"/>
      <c r="M9" s="11"/>
      <c r="AA9" s="2">
        <f>H9*D9*C9*B9+I9*(D9+C9+B9+A9+1)</f>
        <v>0</v>
      </c>
    </row>
    <row r="10" spans="1:27" ht="15">
      <c r="A10" s="22"/>
      <c r="B10" s="22">
        <v>5</v>
      </c>
      <c r="C10" s="22"/>
      <c r="D10" s="22"/>
      <c r="E10" s="22" t="s">
        <v>23</v>
      </c>
      <c r="F10" s="7"/>
      <c r="G10" s="7"/>
      <c r="H10" s="8"/>
      <c r="I10" s="9"/>
      <c r="J10" s="10">
        <f>SUM(K11:K17)</f>
        <v>0</v>
      </c>
      <c r="K10" s="11"/>
      <c r="L10" s="11">
        <f>SUM(K11:K17)*(100-ROUND(I10,2))/100</f>
        <v>0</v>
      </c>
      <c r="M10" s="11"/>
      <c r="AA10" s="2">
        <f>H10*D10*C10*B10+I10*(D10+C10+B10+A10+1)</f>
        <v>0</v>
      </c>
    </row>
    <row r="11" spans="1:27" ht="15">
      <c r="A11" s="4"/>
      <c r="B11" s="4">
        <v>5</v>
      </c>
      <c r="C11" s="4">
        <v>1</v>
      </c>
      <c r="D11" s="4"/>
      <c r="E11" s="4" t="s">
        <v>24</v>
      </c>
      <c r="F11" s="13"/>
      <c r="G11" s="13"/>
      <c r="H11" s="14"/>
      <c r="I11" s="15"/>
      <c r="J11" s="16">
        <f>SUM(J12:J14)</f>
        <v>0</v>
      </c>
      <c r="K11" s="11">
        <f>SUM(J12:J14)*(100-ROUND(I11,2))/100</f>
        <v>0</v>
      </c>
      <c r="L11" s="11"/>
      <c r="M11" s="11"/>
      <c r="AA11" s="2">
        <f>H11*D11*C11*B11+I11*(D11+C11+B11+A11+1)</f>
        <v>0</v>
      </c>
    </row>
    <row r="12" spans="1:27" ht="57">
      <c r="A12" s="23"/>
      <c r="B12" s="23">
        <v>5</v>
      </c>
      <c r="C12" s="23">
        <v>1</v>
      </c>
      <c r="D12" s="23">
        <v>10</v>
      </c>
      <c r="E12" s="23" t="s">
        <v>25</v>
      </c>
      <c r="F12" s="11"/>
      <c r="G12" s="11">
        <v>0</v>
      </c>
      <c r="H12" s="17">
        <v>0</v>
      </c>
      <c r="I12" s="18"/>
      <c r="J12" s="11">
        <f>G12*ROUND(H12,2)</f>
        <v>0</v>
      </c>
      <c r="K12" s="11"/>
      <c r="L12" s="11"/>
      <c r="M12" s="11"/>
      <c r="AA12" s="2">
        <f>H12*D12*C12*B12+I12*(D12+C12+B12+A12+1)</f>
        <v>0</v>
      </c>
    </row>
    <row r="13" spans="1:27" ht="42.75">
      <c r="A13" s="23"/>
      <c r="B13" s="23">
        <v>5</v>
      </c>
      <c r="C13" s="23">
        <v>1</v>
      </c>
      <c r="D13" s="23">
        <v>20</v>
      </c>
      <c r="E13" s="23" t="s">
        <v>26</v>
      </c>
      <c r="F13" s="11"/>
      <c r="G13" s="11">
        <v>0</v>
      </c>
      <c r="H13" s="17">
        <v>0</v>
      </c>
      <c r="I13" s="18"/>
      <c r="J13" s="11">
        <f>G13*ROUND(H13,2)</f>
        <v>0</v>
      </c>
      <c r="K13" s="11"/>
      <c r="L13" s="11"/>
      <c r="M13" s="11"/>
      <c r="AA13" s="2">
        <f>H13*D13*C13*B13+I13*(D13+C13+B13+A13+1)</f>
        <v>0</v>
      </c>
    </row>
    <row r="14" spans="1:27" ht="28.5">
      <c r="A14" s="23"/>
      <c r="B14" s="23">
        <v>5</v>
      </c>
      <c r="C14" s="23">
        <v>1</v>
      </c>
      <c r="D14" s="23">
        <v>30</v>
      </c>
      <c r="E14" s="23" t="s">
        <v>27</v>
      </c>
      <c r="F14" s="11"/>
      <c r="G14" s="11">
        <v>0</v>
      </c>
      <c r="H14" s="17">
        <v>0</v>
      </c>
      <c r="I14" s="18"/>
      <c r="J14" s="11">
        <f>G14*ROUND(H14,2)</f>
        <v>0</v>
      </c>
      <c r="K14" s="11"/>
      <c r="L14" s="11"/>
      <c r="M14" s="11"/>
      <c r="AA14" s="2">
        <f>H14*D14*C14*B14+I14*(D14+C14+B14+A14+1)</f>
        <v>0</v>
      </c>
    </row>
    <row r="15" spans="1:27" ht="15">
      <c r="A15" s="4"/>
      <c r="B15" s="4">
        <v>5</v>
      </c>
      <c r="C15" s="4">
        <v>2</v>
      </c>
      <c r="D15" s="4"/>
      <c r="E15" s="4" t="s">
        <v>28</v>
      </c>
      <c r="F15" s="13"/>
      <c r="G15" s="13"/>
      <c r="H15" s="14"/>
      <c r="I15" s="15"/>
      <c r="J15" s="16">
        <f>SUM(J16:J17)</f>
        <v>0</v>
      </c>
      <c r="K15" s="11">
        <f>SUM(J16:J17)*(100-ROUND(I15,2))/100</f>
        <v>0</v>
      </c>
      <c r="L15" s="11"/>
      <c r="M15" s="11"/>
      <c r="AA15" s="2">
        <f>H15*D15*C15*B15+I15*(D15+C15+B15+A15+1)</f>
        <v>0</v>
      </c>
    </row>
    <row r="16" spans="1:27" ht="85.5">
      <c r="A16" s="23"/>
      <c r="B16" s="23">
        <v>5</v>
      </c>
      <c r="C16" s="23">
        <v>2</v>
      </c>
      <c r="D16" s="23">
        <v>10</v>
      </c>
      <c r="E16" s="23" t="s">
        <v>29</v>
      </c>
      <c r="F16" s="11" t="s">
        <v>30</v>
      </c>
      <c r="G16" s="11">
        <v>7</v>
      </c>
      <c r="H16" s="17">
        <v>0</v>
      </c>
      <c r="I16" s="18"/>
      <c r="J16" s="11">
        <f>G16*ROUND(H16,2)</f>
        <v>0</v>
      </c>
      <c r="K16" s="11"/>
      <c r="L16" s="11"/>
      <c r="M16" s="11"/>
      <c r="AA16" s="2">
        <f>H16*D16*C16*B16+I16*(D16+C16+B16+A16+1)</f>
        <v>0</v>
      </c>
    </row>
    <row r="17" spans="1:27" ht="28.5">
      <c r="A17" s="23"/>
      <c r="B17" s="23">
        <v>5</v>
      </c>
      <c r="C17" s="23">
        <v>2</v>
      </c>
      <c r="D17" s="23">
        <v>20</v>
      </c>
      <c r="E17" s="23" t="s">
        <v>31</v>
      </c>
      <c r="F17" s="11" t="s">
        <v>30</v>
      </c>
      <c r="G17" s="11">
        <v>5</v>
      </c>
      <c r="H17" s="17">
        <v>0</v>
      </c>
      <c r="I17" s="18"/>
      <c r="J17" s="11">
        <f>G17*ROUND(H17,2)</f>
        <v>0</v>
      </c>
      <c r="K17" s="11"/>
      <c r="L17" s="11"/>
      <c r="M17" s="11"/>
      <c r="AA17" s="2">
        <f>H17*D17*C17*B17+I17*(D17+C17+B17+A17+1)</f>
        <v>0</v>
      </c>
    </row>
    <row r="18" spans="1:27" ht="15">
      <c r="A18" s="22"/>
      <c r="B18" s="22">
        <v>6</v>
      </c>
      <c r="C18" s="22"/>
      <c r="D18" s="22"/>
      <c r="E18" s="22" t="s">
        <v>32</v>
      </c>
      <c r="F18" s="7"/>
      <c r="G18" s="7"/>
      <c r="H18" s="8"/>
      <c r="I18" s="9"/>
      <c r="J18" s="10">
        <f>SUM(K19:K32)</f>
        <v>0</v>
      </c>
      <c r="K18" s="11"/>
      <c r="L18" s="11">
        <f>SUM(K19:K32)*(100-ROUND(I18,2))/100</f>
        <v>0</v>
      </c>
      <c r="M18" s="11"/>
      <c r="AA18" s="2">
        <f>H18*D18*C18*B18+I18*(D18+C18+B18+A18+1)</f>
        <v>0</v>
      </c>
    </row>
    <row r="19" spans="1:27" ht="15">
      <c r="A19" s="4"/>
      <c r="B19" s="4">
        <v>6</v>
      </c>
      <c r="C19" s="4">
        <v>1</v>
      </c>
      <c r="D19" s="4"/>
      <c r="E19" s="4" t="s">
        <v>33</v>
      </c>
      <c r="F19" s="13"/>
      <c r="G19" s="13"/>
      <c r="H19" s="14"/>
      <c r="I19" s="15"/>
      <c r="J19" s="16">
        <f>SUM(J20:J24)</f>
        <v>0</v>
      </c>
      <c r="K19" s="11">
        <f>SUM(J20:J24)*(100-ROUND(I19,2))/100</f>
        <v>0</v>
      </c>
      <c r="L19" s="11"/>
      <c r="M19" s="11"/>
      <c r="AA19" s="2">
        <f>H19*D19*C19*B19+I19*(D19+C19+B19+A19+1)</f>
        <v>0</v>
      </c>
    </row>
    <row r="20" spans="1:27" ht="142.5">
      <c r="A20" s="23"/>
      <c r="B20" s="23">
        <v>6</v>
      </c>
      <c r="C20" s="23">
        <v>1</v>
      </c>
      <c r="D20" s="23">
        <v>10</v>
      </c>
      <c r="E20" s="23" t="s">
        <v>34</v>
      </c>
      <c r="F20" s="11"/>
      <c r="G20" s="11">
        <v>0</v>
      </c>
      <c r="H20" s="17">
        <v>0</v>
      </c>
      <c r="I20" s="18"/>
      <c r="J20" s="11">
        <f>G20*ROUND(H20,2)</f>
        <v>0</v>
      </c>
      <c r="K20" s="11"/>
      <c r="L20" s="11"/>
      <c r="M20" s="11"/>
      <c r="AA20" s="2">
        <f>H20*D20*C20*B20+I20*(D20+C20+B20+A20+1)</f>
        <v>0</v>
      </c>
    </row>
    <row r="21" spans="1:27" ht="15">
      <c r="A21" s="23"/>
      <c r="B21" s="23">
        <v>6</v>
      </c>
      <c r="C21" s="23">
        <v>1</v>
      </c>
      <c r="D21" s="23">
        <v>20</v>
      </c>
      <c r="E21" s="23" t="s">
        <v>35</v>
      </c>
      <c r="F21" s="11" t="s">
        <v>36</v>
      </c>
      <c r="G21" s="11">
        <v>4</v>
      </c>
      <c r="H21" s="17">
        <v>0</v>
      </c>
      <c r="I21" s="18"/>
      <c r="J21" s="11">
        <f>G21*ROUND(H21,2)</f>
        <v>0</v>
      </c>
      <c r="K21" s="11"/>
      <c r="L21" s="11"/>
      <c r="M21" s="11"/>
      <c r="AA21" s="2">
        <f>H21*D21*C21*B21+I21*(D21+C21+B21+A21+1)</f>
        <v>0</v>
      </c>
    </row>
    <row r="22" spans="1:27" ht="15">
      <c r="A22" s="23"/>
      <c r="B22" s="23">
        <v>6</v>
      </c>
      <c r="C22" s="23">
        <v>1</v>
      </c>
      <c r="D22" s="23">
        <v>30</v>
      </c>
      <c r="E22" s="23" t="s">
        <v>37</v>
      </c>
      <c r="F22" s="11" t="s">
        <v>36</v>
      </c>
      <c r="G22" s="11">
        <v>1</v>
      </c>
      <c r="H22" s="17">
        <v>0</v>
      </c>
      <c r="I22" s="18"/>
      <c r="J22" s="11">
        <f>G22*ROUND(H22,2)</f>
        <v>0</v>
      </c>
      <c r="K22" s="11"/>
      <c r="L22" s="11"/>
      <c r="M22" s="11"/>
      <c r="AA22" s="2">
        <f>H22*D22*C22*B22+I22*(D22+C22+B22+A22+1)</f>
        <v>0</v>
      </c>
    </row>
    <row r="23" spans="1:27" ht="15">
      <c r="A23" s="23"/>
      <c r="B23" s="23">
        <v>6</v>
      </c>
      <c r="C23" s="23">
        <v>1</v>
      </c>
      <c r="D23" s="23">
        <v>40</v>
      </c>
      <c r="E23" s="23" t="s">
        <v>38</v>
      </c>
      <c r="F23" s="11" t="s">
        <v>36</v>
      </c>
      <c r="G23" s="11">
        <v>1</v>
      </c>
      <c r="H23" s="17">
        <v>0</v>
      </c>
      <c r="I23" s="18"/>
      <c r="J23" s="11">
        <f>G23*ROUND(H23,2)</f>
        <v>0</v>
      </c>
      <c r="K23" s="11"/>
      <c r="L23" s="11"/>
      <c r="M23" s="11"/>
      <c r="AA23" s="2">
        <f>H23*D23*C23*B23+I23*(D23+C23+B23+A23+1)</f>
        <v>0</v>
      </c>
    </row>
    <row r="24" spans="1:27" ht="15">
      <c r="A24" s="23"/>
      <c r="B24" s="23">
        <v>6</v>
      </c>
      <c r="C24" s="23">
        <v>1</v>
      </c>
      <c r="D24" s="23">
        <v>50</v>
      </c>
      <c r="E24" s="23" t="s">
        <v>39</v>
      </c>
      <c r="F24" s="11" t="s">
        <v>36</v>
      </c>
      <c r="G24" s="11">
        <v>1</v>
      </c>
      <c r="H24" s="17">
        <v>0</v>
      </c>
      <c r="I24" s="18"/>
      <c r="J24" s="11">
        <f>G24*ROUND(H24,2)</f>
        <v>0</v>
      </c>
      <c r="K24" s="11"/>
      <c r="L24" s="11"/>
      <c r="M24" s="11"/>
      <c r="AA24" s="2">
        <f>H24*D24*C24*B24+I24*(D24+C24+B24+A24+1)</f>
        <v>0</v>
      </c>
    </row>
    <row r="25" spans="1:27" ht="15">
      <c r="A25" s="4"/>
      <c r="B25" s="4">
        <v>6</v>
      </c>
      <c r="C25" s="4">
        <v>2</v>
      </c>
      <c r="D25" s="4"/>
      <c r="E25" s="4" t="s">
        <v>40</v>
      </c>
      <c r="F25" s="13"/>
      <c r="G25" s="13"/>
      <c r="H25" s="14"/>
      <c r="I25" s="15"/>
      <c r="J25" s="16">
        <f>SUM(J26:J32)</f>
        <v>0</v>
      </c>
      <c r="K25" s="11">
        <f>SUM(J26:J32)*(100-ROUND(I25,2))/100</f>
        <v>0</v>
      </c>
      <c r="L25" s="11"/>
      <c r="M25" s="11"/>
      <c r="AA25" s="2">
        <f>H25*D25*C25*B25+I25*(D25+C25+B25+A25+1)</f>
        <v>0</v>
      </c>
    </row>
    <row r="26" spans="1:27" ht="42.75">
      <c r="A26" s="23"/>
      <c r="B26" s="23">
        <v>6</v>
      </c>
      <c r="C26" s="23">
        <v>2</v>
      </c>
      <c r="D26" s="23">
        <v>10</v>
      </c>
      <c r="E26" s="23" t="s">
        <v>41</v>
      </c>
      <c r="F26" s="11"/>
      <c r="G26" s="11">
        <v>0</v>
      </c>
      <c r="H26" s="17">
        <v>0</v>
      </c>
      <c r="I26" s="18"/>
      <c r="J26" s="11">
        <f>G26*ROUND(H26,2)</f>
        <v>0</v>
      </c>
      <c r="K26" s="11"/>
      <c r="L26" s="11"/>
      <c r="M26" s="11"/>
      <c r="AA26" s="2">
        <f>H26*D26*C26*B26+I26*(D26+C26+B26+A26+1)</f>
        <v>0</v>
      </c>
    </row>
    <row r="27" spans="1:27" ht="15">
      <c r="A27" s="23"/>
      <c r="B27" s="23">
        <v>6</v>
      </c>
      <c r="C27" s="23">
        <v>2</v>
      </c>
      <c r="D27" s="23">
        <v>20</v>
      </c>
      <c r="E27" s="23" t="s">
        <v>42</v>
      </c>
      <c r="F27" s="11" t="s">
        <v>36</v>
      </c>
      <c r="G27" s="11">
        <v>1</v>
      </c>
      <c r="H27" s="17">
        <v>0</v>
      </c>
      <c r="I27" s="18"/>
      <c r="J27" s="11">
        <f>G27*ROUND(H27,2)</f>
        <v>0</v>
      </c>
      <c r="K27" s="11"/>
      <c r="L27" s="11"/>
      <c r="M27" s="11"/>
      <c r="AA27" s="2">
        <f>H27*D27*C27*B27+I27*(D27+C27+B27+A27+1)</f>
        <v>0</v>
      </c>
    </row>
    <row r="28" spans="1:27" ht="142.5">
      <c r="A28" s="23"/>
      <c r="B28" s="23">
        <v>6</v>
      </c>
      <c r="C28" s="23">
        <v>2</v>
      </c>
      <c r="D28" s="23">
        <v>30</v>
      </c>
      <c r="E28" s="23" t="s">
        <v>43</v>
      </c>
      <c r="F28" s="11"/>
      <c r="G28" s="11">
        <v>0</v>
      </c>
      <c r="H28" s="17">
        <v>0</v>
      </c>
      <c r="I28" s="18"/>
      <c r="J28" s="11">
        <f>G28*ROUND(H28,2)</f>
        <v>0</v>
      </c>
      <c r="K28" s="11"/>
      <c r="L28" s="11"/>
      <c r="M28" s="11"/>
      <c r="AA28" s="2">
        <f>H28*D28*C28*B28+I28*(D28+C28+B28+A28+1)</f>
        <v>0</v>
      </c>
    </row>
    <row r="29" spans="1:27" ht="15">
      <c r="A29" s="23"/>
      <c r="B29" s="23">
        <v>6</v>
      </c>
      <c r="C29" s="23">
        <v>2</v>
      </c>
      <c r="D29" s="23">
        <v>40</v>
      </c>
      <c r="E29" s="23" t="s">
        <v>44</v>
      </c>
      <c r="F29" s="11" t="s">
        <v>36</v>
      </c>
      <c r="G29" s="11">
        <v>1</v>
      </c>
      <c r="H29" s="17">
        <v>0</v>
      </c>
      <c r="I29" s="18"/>
      <c r="J29" s="11">
        <f>G29*ROUND(H29,2)</f>
        <v>0</v>
      </c>
      <c r="K29" s="11"/>
      <c r="L29" s="11"/>
      <c r="M29" s="11"/>
      <c r="AA29" s="2">
        <f>H29*D29*C29*B29+I29*(D29+C29+B29+A29+1)</f>
        <v>0</v>
      </c>
    </row>
    <row r="30" spans="1:27" ht="15">
      <c r="A30" s="23"/>
      <c r="B30" s="23">
        <v>6</v>
      </c>
      <c r="C30" s="23">
        <v>2</v>
      </c>
      <c r="D30" s="23">
        <v>50</v>
      </c>
      <c r="E30" s="23" t="s">
        <v>45</v>
      </c>
      <c r="F30" s="11" t="s">
        <v>36</v>
      </c>
      <c r="G30" s="11">
        <v>1</v>
      </c>
      <c r="H30" s="17">
        <v>0</v>
      </c>
      <c r="I30" s="18"/>
      <c r="J30" s="11">
        <f>G30*ROUND(H30,2)</f>
        <v>0</v>
      </c>
      <c r="K30" s="11"/>
      <c r="L30" s="11"/>
      <c r="M30" s="11"/>
      <c r="AA30" s="2">
        <f>H30*D30*C30*B30+I30*(D30+C30+B30+A30+1)</f>
        <v>0</v>
      </c>
    </row>
    <row r="31" spans="1:27" ht="15">
      <c r="A31" s="23"/>
      <c r="B31" s="23">
        <v>6</v>
      </c>
      <c r="C31" s="23">
        <v>2</v>
      </c>
      <c r="D31" s="23">
        <v>60</v>
      </c>
      <c r="E31" s="23" t="s">
        <v>46</v>
      </c>
      <c r="F31" s="11" t="s">
        <v>36</v>
      </c>
      <c r="G31" s="11">
        <v>3</v>
      </c>
      <c r="H31" s="17">
        <v>0</v>
      </c>
      <c r="I31" s="18"/>
      <c r="J31" s="11">
        <f>G31*ROUND(H31,2)</f>
        <v>0</v>
      </c>
      <c r="K31" s="11"/>
      <c r="L31" s="11"/>
      <c r="M31" s="11"/>
      <c r="AA31" s="2">
        <f>H31*D31*C31*B31+I31*(D31+C31+B31+A31+1)</f>
        <v>0</v>
      </c>
    </row>
    <row r="32" spans="1:27" ht="15">
      <c r="A32" s="23"/>
      <c r="B32" s="23">
        <v>6</v>
      </c>
      <c r="C32" s="23">
        <v>2</v>
      </c>
      <c r="D32" s="23">
        <v>70</v>
      </c>
      <c r="E32" s="23" t="s">
        <v>47</v>
      </c>
      <c r="F32" s="11" t="s">
        <v>36</v>
      </c>
      <c r="G32" s="11">
        <v>1</v>
      </c>
      <c r="H32" s="17">
        <v>0</v>
      </c>
      <c r="I32" s="18"/>
      <c r="J32" s="11">
        <f>G32*ROUND(H32,2)</f>
        <v>0</v>
      </c>
      <c r="K32" s="11"/>
      <c r="L32" s="11"/>
      <c r="M32" s="11"/>
      <c r="AA32" s="2">
        <f>H32*D32*C32*B32+I32*(D32+C32+B32+A32+1)</f>
        <v>0</v>
      </c>
    </row>
    <row r="33" spans="1:27" ht="15">
      <c r="A33" s="22"/>
      <c r="B33" s="22">
        <v>7</v>
      </c>
      <c r="C33" s="22"/>
      <c r="D33" s="22"/>
      <c r="E33" s="22" t="s">
        <v>48</v>
      </c>
      <c r="F33" s="7"/>
      <c r="G33" s="7"/>
      <c r="H33" s="8"/>
      <c r="I33" s="9"/>
      <c r="J33" s="10">
        <f>SUM(K34:K77)</f>
        <v>0</v>
      </c>
      <c r="K33" s="11"/>
      <c r="L33" s="11">
        <f>SUM(K34:K77)*(100-ROUND(I33,2))/100</f>
        <v>0</v>
      </c>
      <c r="M33" s="11"/>
      <c r="AA33" s="2">
        <f>H33*D33*C33*B33+I33*(D33+C33+B33+A33+1)</f>
        <v>0</v>
      </c>
    </row>
    <row r="34" spans="1:27" ht="15">
      <c r="A34" s="4"/>
      <c r="B34" s="4">
        <v>7</v>
      </c>
      <c r="C34" s="4">
        <v>1</v>
      </c>
      <c r="D34" s="4"/>
      <c r="E34" s="4" t="s">
        <v>49</v>
      </c>
      <c r="F34" s="13"/>
      <c r="G34" s="13"/>
      <c r="H34" s="14"/>
      <c r="I34" s="15"/>
      <c r="J34" s="16">
        <f>SUM(J35:J50)</f>
        <v>0</v>
      </c>
      <c r="K34" s="11">
        <f>SUM(J35:J50)*(100-ROUND(I34,2))/100</f>
        <v>0</v>
      </c>
      <c r="L34" s="11"/>
      <c r="M34" s="11"/>
      <c r="AA34" s="2">
        <f>H34*D34*C34*B34+I34*(D34+C34+B34+A34+1)</f>
        <v>0</v>
      </c>
    </row>
    <row r="35" spans="1:27" ht="42.75">
      <c r="A35" s="23"/>
      <c r="B35" s="23">
        <v>7</v>
      </c>
      <c r="C35" s="23">
        <v>1</v>
      </c>
      <c r="D35" s="23">
        <v>10</v>
      </c>
      <c r="E35" s="23" t="s">
        <v>50</v>
      </c>
      <c r="F35" s="11" t="s">
        <v>18</v>
      </c>
      <c r="G35" s="11">
        <v>50</v>
      </c>
      <c r="H35" s="17">
        <v>0</v>
      </c>
      <c r="I35" s="18"/>
      <c r="J35" s="11">
        <f>G35*ROUND(H35,2)</f>
        <v>0</v>
      </c>
      <c r="K35" s="11"/>
      <c r="L35" s="11"/>
      <c r="M35" s="11"/>
      <c r="AA35" s="2">
        <f>H35*D35*C35*B35+I35*(D35+C35+B35+A35+1)</f>
        <v>0</v>
      </c>
    </row>
    <row r="36" spans="1:27" ht="15">
      <c r="A36" s="23"/>
      <c r="B36" s="23">
        <v>7</v>
      </c>
      <c r="C36" s="23">
        <v>1</v>
      </c>
      <c r="D36" s="23">
        <v>20</v>
      </c>
      <c r="E36" s="23" t="s">
        <v>51</v>
      </c>
      <c r="F36" s="11" t="s">
        <v>18</v>
      </c>
      <c r="G36" s="11">
        <v>25</v>
      </c>
      <c r="H36" s="17">
        <v>0</v>
      </c>
      <c r="I36" s="18"/>
      <c r="J36" s="11">
        <f>G36*ROUND(H36,2)</f>
        <v>0</v>
      </c>
      <c r="K36" s="11"/>
      <c r="L36" s="11"/>
      <c r="M36" s="11"/>
      <c r="AA36" s="2">
        <f>H36*D36*C36*B36+I36*(D36+C36+B36+A36+1)</f>
        <v>0</v>
      </c>
    </row>
    <row r="37" spans="1:27" ht="42.75">
      <c r="A37" s="23"/>
      <c r="B37" s="23">
        <v>7</v>
      </c>
      <c r="C37" s="23">
        <v>1</v>
      </c>
      <c r="D37" s="23">
        <v>30</v>
      </c>
      <c r="E37" s="23" t="s">
        <v>52</v>
      </c>
      <c r="F37" s="11" t="s">
        <v>18</v>
      </c>
      <c r="G37" s="11">
        <v>40</v>
      </c>
      <c r="H37" s="17">
        <v>0</v>
      </c>
      <c r="I37" s="18"/>
      <c r="J37" s="11">
        <f>G37*ROUND(H37,2)</f>
        <v>0</v>
      </c>
      <c r="K37" s="11"/>
      <c r="L37" s="11"/>
      <c r="M37" s="11"/>
      <c r="AA37" s="2">
        <f>H37*D37*C37*B37+I37*(D37+C37+B37+A37+1)</f>
        <v>0</v>
      </c>
    </row>
    <row r="38" spans="1:27" ht="42.75">
      <c r="A38" s="23"/>
      <c r="B38" s="23">
        <v>7</v>
      </c>
      <c r="C38" s="23">
        <v>1</v>
      </c>
      <c r="D38" s="23">
        <v>40</v>
      </c>
      <c r="E38" s="23" t="s">
        <v>53</v>
      </c>
      <c r="F38" s="11" t="s">
        <v>18</v>
      </c>
      <c r="G38" s="11">
        <v>40</v>
      </c>
      <c r="H38" s="17">
        <v>0</v>
      </c>
      <c r="I38" s="18"/>
      <c r="J38" s="11">
        <f>G38*ROUND(H38,2)</f>
        <v>0</v>
      </c>
      <c r="K38" s="11"/>
      <c r="L38" s="11"/>
      <c r="M38" s="11"/>
      <c r="AA38" s="2">
        <f>H38*D38*C38*B38+I38*(D38+C38+B38+A38+1)</f>
        <v>0</v>
      </c>
    </row>
    <row r="39" spans="1:27" ht="28.5">
      <c r="A39" s="23"/>
      <c r="B39" s="23">
        <v>7</v>
      </c>
      <c r="C39" s="23">
        <v>1</v>
      </c>
      <c r="D39" s="23">
        <v>50</v>
      </c>
      <c r="E39" s="23" t="s">
        <v>54</v>
      </c>
      <c r="F39" s="11" t="s">
        <v>18</v>
      </c>
      <c r="G39" s="11">
        <v>20</v>
      </c>
      <c r="H39" s="17">
        <v>0</v>
      </c>
      <c r="I39" s="18"/>
      <c r="J39" s="11">
        <f>G39*ROUND(H39,2)</f>
        <v>0</v>
      </c>
      <c r="K39" s="11"/>
      <c r="L39" s="11"/>
      <c r="M39" s="11"/>
      <c r="AA39" s="2">
        <f>H39*D39*C39*B39+I39*(D39+C39+B39+A39+1)</f>
        <v>0</v>
      </c>
    </row>
    <row r="40" spans="1:27" ht="42.75">
      <c r="A40" s="23"/>
      <c r="B40" s="23">
        <v>7</v>
      </c>
      <c r="C40" s="23">
        <v>1</v>
      </c>
      <c r="D40" s="23">
        <v>60</v>
      </c>
      <c r="E40" s="23" t="s">
        <v>55</v>
      </c>
      <c r="F40" s="11" t="s">
        <v>18</v>
      </c>
      <c r="G40" s="11">
        <v>10</v>
      </c>
      <c r="H40" s="17">
        <v>0</v>
      </c>
      <c r="I40" s="18"/>
      <c r="J40" s="11">
        <f>G40*ROUND(H40,2)</f>
        <v>0</v>
      </c>
      <c r="K40" s="11"/>
      <c r="L40" s="11"/>
      <c r="M40" s="11"/>
      <c r="AA40" s="2">
        <f>H40*D40*C40*B40+I40*(D40+C40+B40+A40+1)</f>
        <v>0</v>
      </c>
    </row>
    <row r="41" spans="1:27" ht="28.5">
      <c r="A41" s="23"/>
      <c r="B41" s="23">
        <v>7</v>
      </c>
      <c r="C41" s="23">
        <v>1</v>
      </c>
      <c r="D41" s="23">
        <v>70</v>
      </c>
      <c r="E41" s="23" t="s">
        <v>56</v>
      </c>
      <c r="F41" s="11" t="s">
        <v>18</v>
      </c>
      <c r="G41" s="11">
        <v>25</v>
      </c>
      <c r="H41" s="17">
        <v>0</v>
      </c>
      <c r="I41" s="18"/>
      <c r="J41" s="11">
        <f>G41*ROUND(H41,2)</f>
        <v>0</v>
      </c>
      <c r="K41" s="11"/>
      <c r="L41" s="11"/>
      <c r="M41" s="11"/>
      <c r="AA41" s="2">
        <f>H41*D41*C41*B41+I41*(D41+C41+B41+A41+1)</f>
        <v>0</v>
      </c>
    </row>
    <row r="42" spans="1:27" ht="28.5">
      <c r="A42" s="23"/>
      <c r="B42" s="23">
        <v>7</v>
      </c>
      <c r="C42" s="23">
        <v>1</v>
      </c>
      <c r="D42" s="23">
        <v>80</v>
      </c>
      <c r="E42" s="23" t="s">
        <v>57</v>
      </c>
      <c r="F42" s="11" t="s">
        <v>18</v>
      </c>
      <c r="G42" s="11">
        <v>25</v>
      </c>
      <c r="H42" s="17">
        <v>0</v>
      </c>
      <c r="I42" s="18"/>
      <c r="J42" s="11">
        <f>G42*ROUND(H42,2)</f>
        <v>0</v>
      </c>
      <c r="K42" s="11"/>
      <c r="L42" s="11"/>
      <c r="M42" s="11"/>
      <c r="AA42" s="2">
        <f>H42*D42*C42*B42+I42*(D42+C42+B42+A42+1)</f>
        <v>0</v>
      </c>
    </row>
    <row r="43" spans="1:27" ht="28.5">
      <c r="A43" s="23"/>
      <c r="B43" s="23">
        <v>7</v>
      </c>
      <c r="C43" s="23">
        <v>1</v>
      </c>
      <c r="D43" s="23">
        <v>90</v>
      </c>
      <c r="E43" s="23" t="s">
        <v>58</v>
      </c>
      <c r="F43" s="11" t="s">
        <v>36</v>
      </c>
      <c r="G43" s="11">
        <v>2</v>
      </c>
      <c r="H43" s="17">
        <v>0</v>
      </c>
      <c r="I43" s="18"/>
      <c r="J43" s="11">
        <f>G43*ROUND(H43,2)</f>
        <v>0</v>
      </c>
      <c r="K43" s="11"/>
      <c r="L43" s="11"/>
      <c r="M43" s="11"/>
      <c r="AA43" s="2">
        <f>H43*D43*C43*B43+I43*(D43+C43+B43+A43+1)</f>
        <v>0</v>
      </c>
    </row>
    <row r="44" spans="1:27" ht="28.5">
      <c r="A44" s="23"/>
      <c r="B44" s="23">
        <v>7</v>
      </c>
      <c r="C44" s="23">
        <v>1</v>
      </c>
      <c r="D44" s="23">
        <v>100</v>
      </c>
      <c r="E44" s="23" t="s">
        <v>59</v>
      </c>
      <c r="F44" s="11" t="s">
        <v>36</v>
      </c>
      <c r="G44" s="11">
        <v>5</v>
      </c>
      <c r="H44" s="17">
        <v>0</v>
      </c>
      <c r="I44" s="18"/>
      <c r="J44" s="11">
        <f>G44*ROUND(H44,2)</f>
        <v>0</v>
      </c>
      <c r="K44" s="11"/>
      <c r="L44" s="11"/>
      <c r="M44" s="11"/>
      <c r="AA44" s="2">
        <f>H44*D44*C44*B44+I44*(D44+C44+B44+A44+1)</f>
        <v>0</v>
      </c>
    </row>
    <row r="45" spans="1:27" ht="28.5">
      <c r="A45" s="23"/>
      <c r="B45" s="23">
        <v>7</v>
      </c>
      <c r="C45" s="23">
        <v>1</v>
      </c>
      <c r="D45" s="23">
        <v>110</v>
      </c>
      <c r="E45" s="23" t="s">
        <v>60</v>
      </c>
      <c r="F45" s="11" t="s">
        <v>36</v>
      </c>
      <c r="G45" s="11">
        <v>5</v>
      </c>
      <c r="H45" s="17">
        <v>0</v>
      </c>
      <c r="I45" s="18"/>
      <c r="J45" s="11">
        <f>G45*ROUND(H45,2)</f>
        <v>0</v>
      </c>
      <c r="K45" s="11"/>
      <c r="L45" s="11"/>
      <c r="M45" s="11"/>
      <c r="AA45" s="2">
        <f>H45*D45*C45*B45+I45*(D45+C45+B45+A45+1)</f>
        <v>0</v>
      </c>
    </row>
    <row r="46" spans="1:27" ht="114">
      <c r="A46" s="23"/>
      <c r="B46" s="23">
        <v>7</v>
      </c>
      <c r="C46" s="23">
        <v>1</v>
      </c>
      <c r="D46" s="23">
        <v>120</v>
      </c>
      <c r="E46" s="23" t="s">
        <v>61</v>
      </c>
      <c r="F46" s="11" t="s">
        <v>36</v>
      </c>
      <c r="G46" s="11">
        <v>1</v>
      </c>
      <c r="H46" s="17">
        <v>0</v>
      </c>
      <c r="I46" s="18"/>
      <c r="J46" s="11" t="s">
        <v>62</v>
      </c>
      <c r="K46" s="11"/>
      <c r="L46" s="11"/>
      <c r="M46" s="11"/>
      <c r="AA46" s="2">
        <f>H46*D46*C46*B46+I46*(D46+C46+B46+A46+1)</f>
        <v>0</v>
      </c>
    </row>
    <row r="47" spans="1:27" ht="15">
      <c r="A47" s="23"/>
      <c r="B47" s="23">
        <v>7</v>
      </c>
      <c r="C47" s="23">
        <v>1</v>
      </c>
      <c r="D47" s="23">
        <v>130</v>
      </c>
      <c r="E47" s="23" t="s">
        <v>63</v>
      </c>
      <c r="F47" s="11" t="s">
        <v>36</v>
      </c>
      <c r="G47" s="11">
        <v>1</v>
      </c>
      <c r="H47" s="17">
        <v>0</v>
      </c>
      <c r="I47" s="18"/>
      <c r="J47" s="11" t="s">
        <v>62</v>
      </c>
      <c r="K47" s="11"/>
      <c r="L47" s="11"/>
      <c r="M47" s="11"/>
      <c r="AA47" s="2">
        <f>H47*D47*C47*B47+I47*(D47+C47+B47+A47+1)</f>
        <v>0</v>
      </c>
    </row>
    <row r="48" spans="1:27" ht="15">
      <c r="A48" s="23"/>
      <c r="B48" s="23">
        <v>7</v>
      </c>
      <c r="C48" s="23">
        <v>1</v>
      </c>
      <c r="D48" s="23">
        <v>140</v>
      </c>
      <c r="E48" s="23" t="s">
        <v>64</v>
      </c>
      <c r="F48" s="11" t="s">
        <v>36</v>
      </c>
      <c r="G48" s="11">
        <v>3</v>
      </c>
      <c r="H48" s="17">
        <v>0</v>
      </c>
      <c r="I48" s="18"/>
      <c r="J48" s="11">
        <f>G48*ROUND(H48,2)</f>
        <v>0</v>
      </c>
      <c r="K48" s="11"/>
      <c r="L48" s="11"/>
      <c r="M48" s="11"/>
      <c r="AA48" s="2">
        <f>H48*D48*C48*B48+I48*(D48+C48+B48+A48+1)</f>
        <v>0</v>
      </c>
    </row>
    <row r="49" spans="1:27" ht="42.75">
      <c r="A49" s="23"/>
      <c r="B49" s="23">
        <v>7</v>
      </c>
      <c r="C49" s="23">
        <v>1</v>
      </c>
      <c r="D49" s="23">
        <v>150</v>
      </c>
      <c r="E49" s="23" t="s">
        <v>65</v>
      </c>
      <c r="F49" s="11" t="s">
        <v>36</v>
      </c>
      <c r="G49" s="11">
        <v>1</v>
      </c>
      <c r="H49" s="17">
        <v>0</v>
      </c>
      <c r="I49" s="18"/>
      <c r="J49" s="11" t="s">
        <v>62</v>
      </c>
      <c r="K49" s="11"/>
      <c r="L49" s="11"/>
      <c r="M49" s="11"/>
      <c r="AA49" s="2">
        <f>H49*D49*C49*B49+I49*(D49+C49+B49+A49+1)</f>
        <v>0</v>
      </c>
    </row>
    <row r="50" spans="1:27" ht="99.75">
      <c r="A50" s="23"/>
      <c r="B50" s="23">
        <v>7</v>
      </c>
      <c r="C50" s="23">
        <v>1</v>
      </c>
      <c r="D50" s="23">
        <v>160</v>
      </c>
      <c r="E50" s="23" t="s">
        <v>66</v>
      </c>
      <c r="F50" s="11" t="s">
        <v>36</v>
      </c>
      <c r="G50" s="11">
        <v>2</v>
      </c>
      <c r="H50" s="17">
        <v>0</v>
      </c>
      <c r="I50" s="18"/>
      <c r="J50" s="11">
        <f>G50*ROUND(H50,2)</f>
        <v>0</v>
      </c>
      <c r="K50" s="11"/>
      <c r="L50" s="11"/>
      <c r="M50" s="11"/>
      <c r="AA50" s="2">
        <f>H50*D50*C50*B50+I50*(D50+C50+B50+A50+1)</f>
        <v>0</v>
      </c>
    </row>
    <row r="51" spans="1:27" ht="15">
      <c r="A51" s="4"/>
      <c r="B51" s="4">
        <v>7</v>
      </c>
      <c r="C51" s="4">
        <v>2</v>
      </c>
      <c r="D51" s="4"/>
      <c r="E51" s="4" t="s">
        <v>67</v>
      </c>
      <c r="F51" s="13"/>
      <c r="G51" s="13"/>
      <c r="H51" s="14"/>
      <c r="I51" s="15"/>
      <c r="J51" s="16">
        <f>SUM(J52:J58)</f>
        <v>0</v>
      </c>
      <c r="K51" s="11">
        <f>SUM(J52:J58)*(100-ROUND(I51,2))/100</f>
        <v>0</v>
      </c>
      <c r="L51" s="11"/>
      <c r="M51" s="11"/>
      <c r="AA51" s="2">
        <f>H51*D51*C51*B51+I51*(D51+C51+B51+A51+1)</f>
        <v>0</v>
      </c>
    </row>
    <row r="52" spans="1:27" ht="42.75">
      <c r="A52" s="23"/>
      <c r="B52" s="23">
        <v>7</v>
      </c>
      <c r="C52" s="23">
        <v>2</v>
      </c>
      <c r="D52" s="23">
        <v>10</v>
      </c>
      <c r="E52" s="23" t="s">
        <v>68</v>
      </c>
      <c r="F52" s="11" t="s">
        <v>36</v>
      </c>
      <c r="G52" s="11">
        <v>5</v>
      </c>
      <c r="H52" s="17">
        <v>0</v>
      </c>
      <c r="I52" s="18"/>
      <c r="J52" s="11">
        <f>G52*ROUND(H52,2)</f>
        <v>0</v>
      </c>
      <c r="K52" s="11"/>
      <c r="L52" s="11"/>
      <c r="M52" s="11"/>
      <c r="AA52" s="2">
        <f>H52*D52*C52*B52+I52*(D52+C52+B52+A52+1)</f>
        <v>0</v>
      </c>
    </row>
    <row r="53" spans="1:27" ht="28.5">
      <c r="A53" s="23"/>
      <c r="B53" s="23">
        <v>7</v>
      </c>
      <c r="C53" s="23">
        <v>2</v>
      </c>
      <c r="D53" s="23">
        <v>20</v>
      </c>
      <c r="E53" s="23" t="s">
        <v>69</v>
      </c>
      <c r="F53" s="11" t="s">
        <v>36</v>
      </c>
      <c r="G53" s="11">
        <v>2</v>
      </c>
      <c r="H53" s="17">
        <v>0</v>
      </c>
      <c r="I53" s="18"/>
      <c r="J53" s="11">
        <f>G53*ROUND(H53,2)</f>
        <v>0</v>
      </c>
      <c r="K53" s="11"/>
      <c r="L53" s="11"/>
      <c r="M53" s="11"/>
      <c r="AA53" s="2">
        <f>H53*D53*C53*B53+I53*(D53+C53+B53+A53+1)</f>
        <v>0</v>
      </c>
    </row>
    <row r="54" spans="1:27" ht="28.5">
      <c r="A54" s="23"/>
      <c r="B54" s="23">
        <v>7</v>
      </c>
      <c r="C54" s="23">
        <v>2</v>
      </c>
      <c r="D54" s="23">
        <v>30</v>
      </c>
      <c r="E54" s="23" t="s">
        <v>70</v>
      </c>
      <c r="F54" s="11" t="s">
        <v>36</v>
      </c>
      <c r="G54" s="11">
        <v>2</v>
      </c>
      <c r="H54" s="17">
        <v>0</v>
      </c>
      <c r="I54" s="18"/>
      <c r="J54" s="11">
        <f>G54*ROUND(H54,2)</f>
        <v>0</v>
      </c>
      <c r="K54" s="11"/>
      <c r="L54" s="11"/>
      <c r="M54" s="11"/>
      <c r="AA54" s="2">
        <f>H54*D54*C54*B54+I54*(D54+C54+B54+A54+1)</f>
        <v>0</v>
      </c>
    </row>
    <row r="55" spans="1:27" ht="42.75">
      <c r="A55" s="23"/>
      <c r="B55" s="23">
        <v>7</v>
      </c>
      <c r="C55" s="23">
        <v>2</v>
      </c>
      <c r="D55" s="23">
        <v>40</v>
      </c>
      <c r="E55" s="23" t="s">
        <v>71</v>
      </c>
      <c r="F55" s="11" t="s">
        <v>18</v>
      </c>
      <c r="G55" s="11">
        <v>30</v>
      </c>
      <c r="H55" s="17">
        <v>0</v>
      </c>
      <c r="I55" s="18"/>
      <c r="J55" s="11">
        <f>G55*ROUND(H55,2)</f>
        <v>0</v>
      </c>
      <c r="K55" s="11"/>
      <c r="L55" s="11"/>
      <c r="M55" s="11"/>
      <c r="AA55" s="2">
        <f>H55*D55*C55*B55+I55*(D55+C55+B55+A55+1)</f>
        <v>0</v>
      </c>
    </row>
    <row r="56" spans="1:27" ht="42.75">
      <c r="A56" s="23"/>
      <c r="B56" s="23">
        <v>7</v>
      </c>
      <c r="C56" s="23">
        <v>2</v>
      </c>
      <c r="D56" s="23">
        <v>50</v>
      </c>
      <c r="E56" s="23" t="s">
        <v>72</v>
      </c>
      <c r="F56" s="11" t="s">
        <v>18</v>
      </c>
      <c r="G56" s="11">
        <v>10</v>
      </c>
      <c r="H56" s="17">
        <v>0</v>
      </c>
      <c r="I56" s="18"/>
      <c r="J56" s="11">
        <f>G56*ROUND(H56,2)</f>
        <v>0</v>
      </c>
      <c r="K56" s="11"/>
      <c r="L56" s="11"/>
      <c r="M56" s="11"/>
      <c r="AA56" s="2">
        <f>H56*D56*C56*B56+I56*(D56+C56+B56+A56+1)</f>
        <v>0</v>
      </c>
    </row>
    <row r="57" spans="1:27" ht="57">
      <c r="A57" s="23"/>
      <c r="B57" s="23">
        <v>7</v>
      </c>
      <c r="C57" s="23">
        <v>2</v>
      </c>
      <c r="D57" s="23">
        <v>60</v>
      </c>
      <c r="E57" s="23" t="s">
        <v>73</v>
      </c>
      <c r="F57" s="11" t="s">
        <v>36</v>
      </c>
      <c r="G57" s="11">
        <v>30</v>
      </c>
      <c r="H57" s="17">
        <v>0</v>
      </c>
      <c r="I57" s="18"/>
      <c r="J57" s="11">
        <f>G57*ROUND(H57,2)</f>
        <v>0</v>
      </c>
      <c r="K57" s="11"/>
      <c r="L57" s="11"/>
      <c r="M57" s="11"/>
      <c r="AA57" s="2">
        <f>H57*D57*C57*B57+I57*(D57+C57+B57+A57+1)</f>
        <v>0</v>
      </c>
    </row>
    <row r="58" spans="1:27" ht="28.5">
      <c r="A58" s="23"/>
      <c r="B58" s="23">
        <v>7</v>
      </c>
      <c r="C58" s="23">
        <v>2</v>
      </c>
      <c r="D58" s="23">
        <v>70</v>
      </c>
      <c r="E58" s="23" t="s">
        <v>74</v>
      </c>
      <c r="F58" s="11" t="s">
        <v>18</v>
      </c>
      <c r="G58" s="11">
        <v>20</v>
      </c>
      <c r="H58" s="17">
        <v>0</v>
      </c>
      <c r="I58" s="18"/>
      <c r="J58" s="11">
        <f>G58*ROUND(H58,2)</f>
        <v>0</v>
      </c>
      <c r="K58" s="11"/>
      <c r="L58" s="11"/>
      <c r="M58" s="11"/>
      <c r="AA58" s="2">
        <f>H58*D58*C58*B58+I58*(D58+C58+B58+A58+1)</f>
        <v>0</v>
      </c>
    </row>
    <row r="59" spans="1:27" ht="15">
      <c r="A59" s="4"/>
      <c r="B59" s="4">
        <v>7</v>
      </c>
      <c r="C59" s="4">
        <v>3</v>
      </c>
      <c r="D59" s="4"/>
      <c r="E59" s="4" t="s">
        <v>75</v>
      </c>
      <c r="F59" s="13"/>
      <c r="G59" s="13"/>
      <c r="H59" s="14"/>
      <c r="I59" s="15"/>
      <c r="J59" s="16">
        <f>SUM(J60:J73)</f>
        <v>0</v>
      </c>
      <c r="K59" s="11">
        <f>SUM(J60:J73)*(100-ROUND(I59,2))/100</f>
        <v>0</v>
      </c>
      <c r="L59" s="11"/>
      <c r="M59" s="11"/>
      <c r="AA59" s="2">
        <f>H59*D59*C59*B59+I59*(D59+C59+B59+A59+1)</f>
        <v>0</v>
      </c>
    </row>
    <row r="60" spans="1:27" ht="57">
      <c r="A60" s="23"/>
      <c r="B60" s="23">
        <v>7</v>
      </c>
      <c r="C60" s="23">
        <v>3</v>
      </c>
      <c r="D60" s="23">
        <v>10</v>
      </c>
      <c r="E60" s="23" t="s">
        <v>76</v>
      </c>
      <c r="F60" s="11"/>
      <c r="G60" s="11">
        <v>0</v>
      </c>
      <c r="H60" s="17">
        <v>0</v>
      </c>
      <c r="I60" s="18"/>
      <c r="J60" s="11">
        <f>G60*ROUND(H60,2)</f>
        <v>0</v>
      </c>
      <c r="K60" s="11"/>
      <c r="L60" s="11"/>
      <c r="M60" s="11"/>
      <c r="AA60" s="2">
        <f>H60*D60*C60*B60+I60*(D60+C60+B60+A60+1)</f>
        <v>0</v>
      </c>
    </row>
    <row r="61" spans="1:27" ht="15">
      <c r="A61" s="23"/>
      <c r="B61" s="23">
        <v>7</v>
      </c>
      <c r="C61" s="23">
        <v>3</v>
      </c>
      <c r="D61" s="23">
        <v>20</v>
      </c>
      <c r="E61" s="23" t="s">
        <v>77</v>
      </c>
      <c r="F61" s="11" t="s">
        <v>36</v>
      </c>
      <c r="G61" s="11">
        <v>1</v>
      </c>
      <c r="H61" s="17">
        <v>0</v>
      </c>
      <c r="I61" s="18"/>
      <c r="J61" s="11">
        <f>G61*ROUND(H61,2)</f>
        <v>0</v>
      </c>
      <c r="K61" s="11"/>
      <c r="L61" s="11"/>
      <c r="M61" s="11"/>
      <c r="AA61" s="2">
        <f>H61*D61*C61*B61+I61*(D61+C61+B61+A61+1)</f>
        <v>0</v>
      </c>
    </row>
    <row r="62" spans="1:27" ht="28.5">
      <c r="A62" s="23"/>
      <c r="B62" s="23">
        <v>7</v>
      </c>
      <c r="C62" s="23">
        <v>3</v>
      </c>
      <c r="D62" s="23">
        <v>30</v>
      </c>
      <c r="E62" s="23" t="s">
        <v>78</v>
      </c>
      <c r="F62" s="11" t="s">
        <v>36</v>
      </c>
      <c r="G62" s="11">
        <v>2</v>
      </c>
      <c r="H62" s="17">
        <v>0</v>
      </c>
      <c r="I62" s="18"/>
      <c r="J62" s="11">
        <f>G62*ROUND(H62,2)</f>
        <v>0</v>
      </c>
      <c r="K62" s="11"/>
      <c r="L62" s="11"/>
      <c r="M62" s="11"/>
      <c r="AA62" s="2">
        <f>H62*D62*C62*B62+I62*(D62+C62+B62+A62+1)</f>
        <v>0</v>
      </c>
    </row>
    <row r="63" spans="1:27" ht="28.5">
      <c r="A63" s="23"/>
      <c r="B63" s="23">
        <v>7</v>
      </c>
      <c r="C63" s="23">
        <v>3</v>
      </c>
      <c r="D63" s="23">
        <v>40</v>
      </c>
      <c r="E63" s="23" t="s">
        <v>79</v>
      </c>
      <c r="F63" s="11" t="s">
        <v>36</v>
      </c>
      <c r="G63" s="11">
        <v>2</v>
      </c>
      <c r="H63" s="17">
        <v>0</v>
      </c>
      <c r="I63" s="18"/>
      <c r="J63" s="11">
        <f>G63*ROUND(H63,2)</f>
        <v>0</v>
      </c>
      <c r="K63" s="11"/>
      <c r="L63" s="11"/>
      <c r="M63" s="11"/>
      <c r="AA63" s="2">
        <f>H63*D63*C63*B63+I63*(D63+C63+B63+A63+1)</f>
        <v>0</v>
      </c>
    </row>
    <row r="64" spans="1:27" ht="28.5">
      <c r="A64" s="23"/>
      <c r="B64" s="23">
        <v>7</v>
      </c>
      <c r="C64" s="23">
        <v>3</v>
      </c>
      <c r="D64" s="23">
        <v>50</v>
      </c>
      <c r="E64" s="23" t="s">
        <v>80</v>
      </c>
      <c r="F64" s="11" t="s">
        <v>36</v>
      </c>
      <c r="G64" s="11">
        <v>1</v>
      </c>
      <c r="H64" s="17">
        <v>0</v>
      </c>
      <c r="I64" s="18"/>
      <c r="J64" s="11">
        <f>G64*ROUND(H64,2)</f>
        <v>0</v>
      </c>
      <c r="K64" s="11"/>
      <c r="L64" s="11"/>
      <c r="M64" s="11"/>
      <c r="AA64" s="2">
        <f>H64*D64*C64*B64+I64*(D64+C64+B64+A64+1)</f>
        <v>0</v>
      </c>
    </row>
    <row r="65" spans="1:27" ht="85.5">
      <c r="A65" s="23"/>
      <c r="B65" s="23">
        <v>7</v>
      </c>
      <c r="C65" s="23">
        <v>3</v>
      </c>
      <c r="D65" s="23">
        <v>60</v>
      </c>
      <c r="E65" s="23" t="s">
        <v>81</v>
      </c>
      <c r="F65" s="11" t="s">
        <v>30</v>
      </c>
      <c r="G65" s="11">
        <v>1</v>
      </c>
      <c r="H65" s="17">
        <v>0</v>
      </c>
      <c r="I65" s="18"/>
      <c r="J65" s="11">
        <f>G65*ROUND(H65,2)</f>
        <v>0</v>
      </c>
      <c r="K65" s="11"/>
      <c r="L65" s="11"/>
      <c r="M65" s="11"/>
      <c r="AA65" s="2">
        <f>H65*D65*C65*B65+I65*(D65+C65+B65+A65+1)</f>
        <v>0</v>
      </c>
    </row>
    <row r="66" spans="1:27" ht="15">
      <c r="A66" s="23"/>
      <c r="B66" s="23">
        <v>7</v>
      </c>
      <c r="C66" s="23">
        <v>3</v>
      </c>
      <c r="D66" s="23">
        <v>70</v>
      </c>
      <c r="E66" s="23" t="s">
        <v>82</v>
      </c>
      <c r="F66" s="11" t="s">
        <v>36</v>
      </c>
      <c r="G66" s="11">
        <v>1</v>
      </c>
      <c r="H66" s="17">
        <v>0</v>
      </c>
      <c r="I66" s="18"/>
      <c r="J66" s="11">
        <f>G66*ROUND(H66,2)</f>
        <v>0</v>
      </c>
      <c r="K66" s="11"/>
      <c r="L66" s="11"/>
      <c r="M66" s="11"/>
      <c r="AA66" s="2">
        <f>H66*D66*C66*B66+I66*(D66+C66+B66+A66+1)</f>
        <v>0</v>
      </c>
    </row>
    <row r="67" spans="1:27" ht="42.75">
      <c r="A67" s="23"/>
      <c r="B67" s="23">
        <v>7</v>
      </c>
      <c r="C67" s="23">
        <v>3</v>
      </c>
      <c r="D67" s="23">
        <v>80</v>
      </c>
      <c r="E67" s="23" t="s">
        <v>83</v>
      </c>
      <c r="F67" s="11" t="s">
        <v>36</v>
      </c>
      <c r="G67" s="11">
        <v>1</v>
      </c>
      <c r="H67" s="17">
        <v>0</v>
      </c>
      <c r="I67" s="18"/>
      <c r="J67" s="11">
        <f>G67*ROUND(H67,2)</f>
        <v>0</v>
      </c>
      <c r="K67" s="11"/>
      <c r="L67" s="11"/>
      <c r="M67" s="11"/>
      <c r="AA67" s="2">
        <f>H67*D67*C67*B67+I67*(D67+C67+B67+A67+1)</f>
        <v>0</v>
      </c>
    </row>
    <row r="68" spans="1:27" ht="15">
      <c r="A68" s="23"/>
      <c r="B68" s="23">
        <v>7</v>
      </c>
      <c r="C68" s="23">
        <v>3</v>
      </c>
      <c r="D68" s="23">
        <v>90</v>
      </c>
      <c r="E68" s="23" t="s">
        <v>84</v>
      </c>
      <c r="F68" s="11" t="s">
        <v>36</v>
      </c>
      <c r="G68" s="11">
        <v>1</v>
      </c>
      <c r="H68" s="17">
        <v>0</v>
      </c>
      <c r="I68" s="18"/>
      <c r="J68" s="11">
        <f>G68*ROUND(H68,2)</f>
        <v>0</v>
      </c>
      <c r="K68" s="11"/>
      <c r="L68" s="11"/>
      <c r="M68" s="11"/>
      <c r="AA68" s="2">
        <f>H68*D68*C68*B68+I68*(D68+C68+B68+A68+1)</f>
        <v>0</v>
      </c>
    </row>
    <row r="69" spans="1:27" ht="42.75">
      <c r="A69" s="23"/>
      <c r="B69" s="23">
        <v>7</v>
      </c>
      <c r="C69" s="23">
        <v>3</v>
      </c>
      <c r="D69" s="23">
        <v>100</v>
      </c>
      <c r="E69" s="23" t="s">
        <v>85</v>
      </c>
      <c r="F69" s="11" t="s">
        <v>36</v>
      </c>
      <c r="G69" s="11">
        <v>1</v>
      </c>
      <c r="H69" s="17">
        <v>0</v>
      </c>
      <c r="I69" s="18"/>
      <c r="J69" s="11">
        <f>G69*ROUND(H69,2)</f>
        <v>0</v>
      </c>
      <c r="K69" s="11"/>
      <c r="L69" s="11"/>
      <c r="M69" s="11"/>
      <c r="AA69" s="2">
        <f>H69*D69*C69*B69+I69*(D69+C69+B69+A69+1)</f>
        <v>0</v>
      </c>
    </row>
    <row r="70" spans="1:27" ht="15">
      <c r="A70" s="23"/>
      <c r="B70" s="23">
        <v>7</v>
      </c>
      <c r="C70" s="23">
        <v>3</v>
      </c>
      <c r="D70" s="23">
        <v>110</v>
      </c>
      <c r="E70" s="23" t="s">
        <v>86</v>
      </c>
      <c r="F70" s="11" t="s">
        <v>36</v>
      </c>
      <c r="G70" s="11">
        <v>1</v>
      </c>
      <c r="H70" s="17">
        <v>0</v>
      </c>
      <c r="I70" s="18"/>
      <c r="J70" s="11">
        <f>G70*ROUND(H70,2)</f>
        <v>0</v>
      </c>
      <c r="K70" s="11"/>
      <c r="L70" s="11"/>
      <c r="M70" s="11"/>
      <c r="AA70" s="2">
        <f>H70*D70*C70*B70+I70*(D70+C70+B70+A70+1)</f>
        <v>0</v>
      </c>
    </row>
    <row r="71" spans="1:27" ht="15">
      <c r="A71" s="23"/>
      <c r="B71" s="23">
        <v>7</v>
      </c>
      <c r="C71" s="23">
        <v>3</v>
      </c>
      <c r="D71" s="23">
        <v>120</v>
      </c>
      <c r="E71" s="23" t="s">
        <v>87</v>
      </c>
      <c r="F71" s="11" t="s">
        <v>36</v>
      </c>
      <c r="G71" s="11">
        <v>2</v>
      </c>
      <c r="H71" s="17">
        <v>0</v>
      </c>
      <c r="I71" s="18"/>
      <c r="J71" s="11">
        <f>G71*ROUND(H71,2)</f>
        <v>0</v>
      </c>
      <c r="K71" s="11"/>
      <c r="L71" s="11"/>
      <c r="M71" s="11"/>
      <c r="AA71" s="2">
        <f>H71*D71*C71*B71+I71*(D71+C71+B71+A71+1)</f>
        <v>0</v>
      </c>
    </row>
    <row r="72" spans="1:27" ht="15">
      <c r="A72" s="23"/>
      <c r="B72" s="23">
        <v>7</v>
      </c>
      <c r="C72" s="23">
        <v>3</v>
      </c>
      <c r="D72" s="23">
        <v>130</v>
      </c>
      <c r="E72" s="23" t="s">
        <v>86</v>
      </c>
      <c r="F72" s="11" t="s">
        <v>36</v>
      </c>
      <c r="G72" s="11">
        <v>2</v>
      </c>
      <c r="H72" s="17">
        <v>0</v>
      </c>
      <c r="I72" s="18"/>
      <c r="J72" s="11">
        <f>G72*ROUND(H72,2)</f>
        <v>0</v>
      </c>
      <c r="K72" s="11"/>
      <c r="L72" s="11"/>
      <c r="M72" s="11"/>
      <c r="AA72" s="2">
        <f>H72*D72*C72*B72+I72*(D72+C72+B72+A72+1)</f>
        <v>0</v>
      </c>
    </row>
    <row r="73" spans="1:27" ht="28.5">
      <c r="A73" s="23"/>
      <c r="B73" s="23">
        <v>7</v>
      </c>
      <c r="C73" s="23">
        <v>3</v>
      </c>
      <c r="D73" s="23">
        <v>140</v>
      </c>
      <c r="E73" s="23" t="s">
        <v>88</v>
      </c>
      <c r="F73" s="11" t="s">
        <v>36</v>
      </c>
      <c r="G73" s="11">
        <v>1</v>
      </c>
      <c r="H73" s="17">
        <v>0</v>
      </c>
      <c r="I73" s="18"/>
      <c r="J73" s="11">
        <f>G73*ROUND(H73,2)</f>
        <v>0</v>
      </c>
      <c r="K73" s="11"/>
      <c r="L73" s="11"/>
      <c r="M73" s="11"/>
      <c r="AA73" s="2">
        <f>H73*D73*C73*B73+I73*(D73+C73+B73+A73+1)</f>
        <v>0</v>
      </c>
    </row>
    <row r="74" spans="1:27" ht="15">
      <c r="A74" s="4"/>
      <c r="B74" s="4">
        <v>7</v>
      </c>
      <c r="C74" s="4">
        <v>4</v>
      </c>
      <c r="D74" s="4"/>
      <c r="E74" s="4" t="s">
        <v>89</v>
      </c>
      <c r="F74" s="13"/>
      <c r="G74" s="13"/>
      <c r="H74" s="14"/>
      <c r="I74" s="15"/>
      <c r="J74" s="16">
        <f>SUM(J75:J77)</f>
        <v>0</v>
      </c>
      <c r="K74" s="11">
        <f>SUM(J75:J77)*(100-ROUND(I74,2))/100</f>
        <v>0</v>
      </c>
      <c r="L74" s="11"/>
      <c r="M74" s="11"/>
      <c r="AA74" s="2">
        <f>H74*D74*C74*B74+I74*(D74+C74+B74+A74+1)</f>
        <v>0</v>
      </c>
    </row>
    <row r="75" spans="1:27" ht="28.5">
      <c r="A75" s="23"/>
      <c r="B75" s="23">
        <v>7</v>
      </c>
      <c r="C75" s="23">
        <v>4</v>
      </c>
      <c r="D75" s="23">
        <v>10</v>
      </c>
      <c r="E75" s="23" t="s">
        <v>90</v>
      </c>
      <c r="F75" s="11" t="s">
        <v>20</v>
      </c>
      <c r="G75" s="11">
        <v>0</v>
      </c>
      <c r="H75" s="17">
        <v>0</v>
      </c>
      <c r="I75" s="18"/>
      <c r="J75" s="11">
        <f>G75*ROUND(H75,2)</f>
        <v>0</v>
      </c>
      <c r="K75" s="11"/>
      <c r="L75" s="11"/>
      <c r="M75" s="11"/>
      <c r="AA75" s="2">
        <f>H75*D75*C75*B75+I75*(D75+C75+B75+A75+1)</f>
        <v>0</v>
      </c>
    </row>
    <row r="76" spans="1:27" ht="42.75">
      <c r="A76" s="23"/>
      <c r="B76" s="23">
        <v>7</v>
      </c>
      <c r="C76" s="23">
        <v>4</v>
      </c>
      <c r="D76" s="23">
        <v>20</v>
      </c>
      <c r="E76" s="23" t="s">
        <v>91</v>
      </c>
      <c r="F76" s="11" t="s">
        <v>36</v>
      </c>
      <c r="G76" s="11">
        <v>1</v>
      </c>
      <c r="H76" s="17">
        <v>0</v>
      </c>
      <c r="I76" s="18"/>
      <c r="J76" s="11">
        <f>G76*ROUND(H76,2)</f>
        <v>0</v>
      </c>
      <c r="K76" s="11"/>
      <c r="L76" s="11"/>
      <c r="M76" s="11"/>
      <c r="AA76" s="2">
        <f>H76*D76*C76*B76+I76*(D76+C76+B76+A76+1)</f>
        <v>0</v>
      </c>
    </row>
    <row r="77" spans="1:27" ht="42.75">
      <c r="A77" s="23"/>
      <c r="B77" s="23">
        <v>7</v>
      </c>
      <c r="C77" s="23">
        <v>4</v>
      </c>
      <c r="D77" s="23">
        <v>30</v>
      </c>
      <c r="E77" s="23" t="s">
        <v>92</v>
      </c>
      <c r="F77" s="11" t="s">
        <v>36</v>
      </c>
      <c r="G77" s="11">
        <v>2</v>
      </c>
      <c r="H77" s="17">
        <v>0</v>
      </c>
      <c r="I77" s="18"/>
      <c r="J77" s="11">
        <f>G77*ROUND(H77,2)</f>
        <v>0</v>
      </c>
      <c r="K77" s="11"/>
      <c r="L77" s="11"/>
      <c r="M77" s="11"/>
      <c r="AA77" s="2">
        <f>H77*D77*C77*B77+I77*(D77+C77+B77+A77+1)</f>
        <v>0</v>
      </c>
    </row>
    <row r="78" spans="1:27" ht="15">
      <c r="A78" s="22"/>
      <c r="B78" s="22">
        <v>10</v>
      </c>
      <c r="C78" s="22"/>
      <c r="D78" s="22"/>
      <c r="E78" s="22" t="s">
        <v>93</v>
      </c>
      <c r="F78" s="7"/>
      <c r="G78" s="7"/>
      <c r="H78" s="8"/>
      <c r="I78" s="9"/>
      <c r="J78" s="10">
        <f>SUM(K79:K91)</f>
        <v>0</v>
      </c>
      <c r="K78" s="11"/>
      <c r="L78" s="11">
        <f>SUM(K79:K91)*(100-ROUND(I78,2))/100</f>
        <v>0</v>
      </c>
      <c r="M78" s="11"/>
      <c r="AA78" s="2">
        <f>H78*D78*C78*B78+I78*(D78+C78+B78+A78+1)</f>
        <v>0</v>
      </c>
    </row>
    <row r="79" spans="1:27" ht="15">
      <c r="A79" s="4"/>
      <c r="B79" s="4">
        <v>10</v>
      </c>
      <c r="C79" s="4">
        <v>1</v>
      </c>
      <c r="D79" s="4"/>
      <c r="E79" s="4" t="s">
        <v>93</v>
      </c>
      <c r="F79" s="13"/>
      <c r="G79" s="13"/>
      <c r="H79" s="14"/>
      <c r="I79" s="15"/>
      <c r="J79" s="16">
        <f>SUM(J80:J91)</f>
        <v>0</v>
      </c>
      <c r="K79" s="11">
        <f>SUM(J80:J91)*(100-ROUND(I79,2))/100</f>
        <v>0</v>
      </c>
      <c r="L79" s="11"/>
      <c r="M79" s="11"/>
      <c r="AA79" s="2">
        <f>H79*D79*C79*B79+I79*(D79+C79+B79+A79+1)</f>
        <v>0</v>
      </c>
    </row>
    <row r="80" spans="1:27" ht="28.5">
      <c r="A80" s="23"/>
      <c r="B80" s="23">
        <v>10</v>
      </c>
      <c r="C80" s="23">
        <v>1</v>
      </c>
      <c r="D80" s="23">
        <v>10</v>
      </c>
      <c r="E80" s="23" t="s">
        <v>94</v>
      </c>
      <c r="F80" s="11"/>
      <c r="G80" s="11">
        <v>0</v>
      </c>
      <c r="H80" s="17">
        <v>0</v>
      </c>
      <c r="I80" s="18"/>
      <c r="J80" s="11">
        <f>G80*ROUND(H80,2)</f>
        <v>0</v>
      </c>
      <c r="K80" s="11"/>
      <c r="L80" s="11"/>
      <c r="M80" s="11"/>
      <c r="AA80" s="2">
        <f>H80*D80*C80*B80+I80*(D80+C80+B80+A80+1)</f>
        <v>0</v>
      </c>
    </row>
    <row r="81" spans="1:27" ht="71.25">
      <c r="A81" s="23"/>
      <c r="B81" s="23">
        <v>10</v>
      </c>
      <c r="C81" s="23">
        <v>1</v>
      </c>
      <c r="D81" s="23">
        <v>20</v>
      </c>
      <c r="E81" s="23" t="s">
        <v>95</v>
      </c>
      <c r="F81" s="11" t="s">
        <v>30</v>
      </c>
      <c r="G81" s="11">
        <v>110</v>
      </c>
      <c r="H81" s="17">
        <v>0</v>
      </c>
      <c r="I81" s="18"/>
      <c r="J81" s="11">
        <f>G81*ROUND(H81,2)</f>
        <v>0</v>
      </c>
      <c r="K81" s="11"/>
      <c r="L81" s="11"/>
      <c r="M81" s="11"/>
      <c r="AA81" s="2">
        <f>H81*D81*C81*B81+I81*(D81+C81+B81+A81+1)</f>
        <v>0</v>
      </c>
    </row>
    <row r="82" spans="1:27" ht="15">
      <c r="A82" s="23"/>
      <c r="B82" s="23">
        <v>10</v>
      </c>
      <c r="C82" s="23">
        <v>1</v>
      </c>
      <c r="D82" s="23">
        <v>30</v>
      </c>
      <c r="E82" s="23" t="s">
        <v>96</v>
      </c>
      <c r="F82" s="11" t="s">
        <v>18</v>
      </c>
      <c r="G82" s="11">
        <v>115</v>
      </c>
      <c r="H82" s="17">
        <v>0</v>
      </c>
      <c r="I82" s="18"/>
      <c r="J82" s="11">
        <f>G82*ROUND(H82,2)</f>
        <v>0</v>
      </c>
      <c r="K82" s="11"/>
      <c r="L82" s="11"/>
      <c r="M82" s="11"/>
      <c r="AA82" s="2">
        <f>H82*D82*C82*B82+I82*(D82+C82+B82+A82+1)</f>
        <v>0</v>
      </c>
    </row>
    <row r="83" spans="1:27" ht="28.5">
      <c r="A83" s="23"/>
      <c r="B83" s="23">
        <v>10</v>
      </c>
      <c r="C83" s="23">
        <v>1</v>
      </c>
      <c r="D83" s="23">
        <v>40</v>
      </c>
      <c r="E83" s="23" t="s">
        <v>97</v>
      </c>
      <c r="F83" s="11" t="s">
        <v>30</v>
      </c>
      <c r="G83" s="11">
        <v>5</v>
      </c>
      <c r="H83" s="17">
        <v>0</v>
      </c>
      <c r="I83" s="18"/>
      <c r="J83" s="11">
        <f>G83*ROUND(H83,2)</f>
        <v>0</v>
      </c>
      <c r="K83" s="11"/>
      <c r="L83" s="11"/>
      <c r="M83" s="11"/>
      <c r="AA83" s="2">
        <f>H83*D83*C83*B83+I83*(D83+C83+B83+A83+1)</f>
        <v>0</v>
      </c>
    </row>
    <row r="84" spans="1:27" ht="28.5">
      <c r="A84" s="23"/>
      <c r="B84" s="23">
        <v>10</v>
      </c>
      <c r="C84" s="23">
        <v>1</v>
      </c>
      <c r="D84" s="23">
        <v>50</v>
      </c>
      <c r="E84" s="23" t="s">
        <v>98</v>
      </c>
      <c r="F84" s="11" t="s">
        <v>18</v>
      </c>
      <c r="G84" s="11">
        <v>6</v>
      </c>
      <c r="H84" s="17">
        <v>0</v>
      </c>
      <c r="I84" s="18"/>
      <c r="J84" s="11">
        <f>G84*ROUND(H84,2)</f>
        <v>0</v>
      </c>
      <c r="K84" s="11"/>
      <c r="L84" s="11"/>
      <c r="M84" s="11"/>
      <c r="AA84" s="2">
        <f>H84*D84*C84*B84+I84*(D84+C84+B84+A84+1)</f>
        <v>0</v>
      </c>
    </row>
    <row r="85" spans="1:27" ht="15">
      <c r="A85" s="23"/>
      <c r="B85" s="23">
        <v>10</v>
      </c>
      <c r="C85" s="23">
        <v>1</v>
      </c>
      <c r="D85" s="23">
        <v>60</v>
      </c>
      <c r="E85" s="23" t="s">
        <v>99</v>
      </c>
      <c r="F85" s="11" t="s">
        <v>18</v>
      </c>
      <c r="G85" s="11">
        <v>6</v>
      </c>
      <c r="H85" s="17">
        <v>0</v>
      </c>
      <c r="I85" s="18"/>
      <c r="J85" s="11">
        <f>G85*ROUND(H85,2)</f>
        <v>0</v>
      </c>
      <c r="K85" s="11"/>
      <c r="L85" s="11"/>
      <c r="M85" s="11"/>
      <c r="AA85" s="2">
        <f>H85*D85*C85*B85+I85*(D85+C85+B85+A85+1)</f>
        <v>0</v>
      </c>
    </row>
    <row r="86" spans="1:27" ht="28.5">
      <c r="A86" s="23"/>
      <c r="B86" s="23">
        <v>10</v>
      </c>
      <c r="C86" s="23">
        <v>1</v>
      </c>
      <c r="D86" s="23">
        <v>70</v>
      </c>
      <c r="E86" s="23" t="s">
        <v>100</v>
      </c>
      <c r="F86" s="11" t="s">
        <v>30</v>
      </c>
      <c r="G86" s="11">
        <v>16</v>
      </c>
      <c r="H86" s="17">
        <v>0</v>
      </c>
      <c r="I86" s="18"/>
      <c r="J86" s="11">
        <f>G86*ROUND(H86,2)</f>
        <v>0</v>
      </c>
      <c r="K86" s="11"/>
      <c r="L86" s="11"/>
      <c r="M86" s="11"/>
      <c r="AA86" s="2">
        <f>H86*D86*C86*B86+I86*(D86+C86+B86+A86+1)</f>
        <v>0</v>
      </c>
    </row>
    <row r="87" spans="1:27" ht="28.5">
      <c r="A87" s="23"/>
      <c r="B87" s="23">
        <v>10</v>
      </c>
      <c r="C87" s="23">
        <v>1</v>
      </c>
      <c r="D87" s="23">
        <v>80</v>
      </c>
      <c r="E87" s="23" t="s">
        <v>101</v>
      </c>
      <c r="F87" s="11" t="s">
        <v>30</v>
      </c>
      <c r="G87" s="11">
        <v>13</v>
      </c>
      <c r="H87" s="17">
        <v>0</v>
      </c>
      <c r="I87" s="18"/>
      <c r="J87" s="11">
        <f>G87*ROUND(H87,2)</f>
        <v>0</v>
      </c>
      <c r="K87" s="11"/>
      <c r="L87" s="11"/>
      <c r="M87" s="11"/>
      <c r="AA87" s="2">
        <f>H87*D87*C87*B87+I87*(D87+C87+B87+A87+1)</f>
        <v>0</v>
      </c>
    </row>
    <row r="88" spans="1:27" ht="28.5">
      <c r="A88" s="23"/>
      <c r="B88" s="23">
        <v>10</v>
      </c>
      <c r="C88" s="23">
        <v>1</v>
      </c>
      <c r="D88" s="23">
        <v>90</v>
      </c>
      <c r="E88" s="23" t="s">
        <v>102</v>
      </c>
      <c r="F88" s="11" t="s">
        <v>18</v>
      </c>
      <c r="G88" s="11">
        <v>5</v>
      </c>
      <c r="H88" s="17">
        <v>0</v>
      </c>
      <c r="I88" s="18"/>
      <c r="J88" s="11">
        <f>G88*ROUND(H88,2)</f>
        <v>0</v>
      </c>
      <c r="K88" s="11"/>
      <c r="L88" s="11"/>
      <c r="M88" s="11"/>
      <c r="AA88" s="2">
        <f>H88*D88*C88*B88+I88*(D88+C88+B88+A88+1)</f>
        <v>0</v>
      </c>
    </row>
    <row r="89" spans="1:27" ht="15">
      <c r="A89" s="23"/>
      <c r="B89" s="23">
        <v>10</v>
      </c>
      <c r="C89" s="23">
        <v>1</v>
      </c>
      <c r="D89" s="23">
        <v>100</v>
      </c>
      <c r="E89" s="23" t="s">
        <v>103</v>
      </c>
      <c r="F89" s="11" t="s">
        <v>30</v>
      </c>
      <c r="G89" s="11">
        <v>2</v>
      </c>
      <c r="H89" s="17">
        <v>0</v>
      </c>
      <c r="I89" s="18"/>
      <c r="J89" s="11">
        <f>G89*ROUND(H89,2)</f>
        <v>0</v>
      </c>
      <c r="K89" s="11"/>
      <c r="L89" s="11"/>
      <c r="M89" s="11"/>
      <c r="AA89" s="2">
        <f>H89*D89*C89*B89+I89*(D89+C89+B89+A89+1)</f>
        <v>0</v>
      </c>
    </row>
    <row r="90" spans="1:27" ht="15">
      <c r="A90" s="23"/>
      <c r="B90" s="23">
        <v>10</v>
      </c>
      <c r="C90" s="23">
        <v>1</v>
      </c>
      <c r="D90" s="23">
        <v>110</v>
      </c>
      <c r="E90" s="23" t="s">
        <v>104</v>
      </c>
      <c r="F90" s="11" t="s">
        <v>36</v>
      </c>
      <c r="G90" s="11">
        <v>3</v>
      </c>
      <c r="H90" s="17">
        <v>0</v>
      </c>
      <c r="I90" s="18"/>
      <c r="J90" s="11">
        <f>G90*ROUND(H90,2)</f>
        <v>0</v>
      </c>
      <c r="K90" s="11"/>
      <c r="L90" s="11"/>
      <c r="M90" s="11"/>
      <c r="AA90" s="2">
        <f>H90*D90*C90*B90+I90*(D90+C90+B90+A90+1)</f>
        <v>0</v>
      </c>
    </row>
    <row r="91" spans="1:27" ht="28.5">
      <c r="A91" s="23"/>
      <c r="B91" s="23">
        <v>10</v>
      </c>
      <c r="C91" s="23">
        <v>1</v>
      </c>
      <c r="D91" s="23">
        <v>120</v>
      </c>
      <c r="E91" s="23" t="s">
        <v>105</v>
      </c>
      <c r="F91" s="11" t="s">
        <v>36</v>
      </c>
      <c r="G91" s="11">
        <v>3</v>
      </c>
      <c r="H91" s="17">
        <v>0</v>
      </c>
      <c r="I91" s="18"/>
      <c r="J91" s="11">
        <f>G91*ROUND(H91,2)</f>
        <v>0</v>
      </c>
      <c r="K91" s="11"/>
      <c r="L91" s="11"/>
      <c r="M91" s="11"/>
      <c r="AA91" s="2">
        <f>H91*D91*C91*B91+I91*(D91+C91+B91+A91+1)</f>
        <v>0</v>
      </c>
    </row>
    <row r="92" spans="1:27" ht="15">
      <c r="A92" s="22"/>
      <c r="B92" s="22">
        <v>11</v>
      </c>
      <c r="C92" s="22"/>
      <c r="D92" s="22"/>
      <c r="E92" s="22" t="s">
        <v>106</v>
      </c>
      <c r="F92" s="7"/>
      <c r="G92" s="7"/>
      <c r="H92" s="8"/>
      <c r="I92" s="9"/>
      <c r="J92" s="10">
        <f>SUM(K93:K95)</f>
        <v>0</v>
      </c>
      <c r="K92" s="11"/>
      <c r="L92" s="11">
        <f>SUM(K93:K95)*(100-ROUND(I92,2))/100</f>
        <v>0</v>
      </c>
      <c r="M92" s="11"/>
      <c r="AA92" s="2">
        <f>H92*D92*C92*B92+I92*(D92+C92+B92+A92+1)</f>
        <v>0</v>
      </c>
    </row>
    <row r="93" spans="1:27" ht="15">
      <c r="A93" s="4"/>
      <c r="B93" s="4">
        <v>11</v>
      </c>
      <c r="C93" s="4">
        <v>1</v>
      </c>
      <c r="D93" s="4"/>
      <c r="E93" s="4" t="s">
        <v>107</v>
      </c>
      <c r="F93" s="13"/>
      <c r="G93" s="13"/>
      <c r="H93" s="14"/>
      <c r="I93" s="15"/>
      <c r="J93" s="16">
        <f>SUM(J94:J95)</f>
        <v>0</v>
      </c>
      <c r="K93" s="11">
        <f>SUM(J94:J95)*(100-ROUND(I93,2))/100</f>
        <v>0</v>
      </c>
      <c r="L93" s="11"/>
      <c r="M93" s="11"/>
      <c r="AA93" s="2">
        <f>H93*D93*C93*B93+I93*(D93+C93+B93+A93+1)</f>
        <v>0</v>
      </c>
    </row>
    <row r="94" spans="1:27" ht="42.75">
      <c r="A94" s="23"/>
      <c r="B94" s="23">
        <v>11</v>
      </c>
      <c r="C94" s="23">
        <v>1</v>
      </c>
      <c r="D94" s="23">
        <v>10</v>
      </c>
      <c r="E94" s="23" t="s">
        <v>108</v>
      </c>
      <c r="F94" s="11"/>
      <c r="G94" s="11">
        <v>0</v>
      </c>
      <c r="H94" s="17">
        <v>0</v>
      </c>
      <c r="I94" s="18"/>
      <c r="J94" s="11">
        <f>G94*ROUND(H94,2)</f>
        <v>0</v>
      </c>
      <c r="K94" s="11"/>
      <c r="L94" s="11"/>
      <c r="M94" s="11"/>
      <c r="AA94" s="2">
        <f>H94*D94*C94*B94+I94*(D94+C94+B94+A94+1)</f>
        <v>0</v>
      </c>
    </row>
    <row r="95" spans="1:27" ht="42.75">
      <c r="A95" s="23"/>
      <c r="B95" s="23">
        <v>11</v>
      </c>
      <c r="C95" s="23">
        <v>1</v>
      </c>
      <c r="D95" s="23">
        <v>20</v>
      </c>
      <c r="E95" s="23" t="s">
        <v>109</v>
      </c>
      <c r="F95" s="11" t="s">
        <v>30</v>
      </c>
      <c r="G95" s="11">
        <v>486</v>
      </c>
      <c r="H95" s="17">
        <v>0</v>
      </c>
      <c r="I95" s="18"/>
      <c r="J95" s="11">
        <f>G95*ROUND(H95,2)</f>
        <v>0</v>
      </c>
      <c r="K95" s="11"/>
      <c r="L95" s="11"/>
      <c r="M95" s="11"/>
      <c r="AA95" s="2">
        <f>H95*D95*C95*B95+I95*(D95+C95+B95+A95+1)</f>
        <v>0</v>
      </c>
    </row>
    <row r="96" spans="1:27" ht="15">
      <c r="A96" s="22"/>
      <c r="B96" s="22">
        <v>12</v>
      </c>
      <c r="C96" s="22"/>
      <c r="D96" s="22"/>
      <c r="E96" s="22" t="s">
        <v>110</v>
      </c>
      <c r="F96" s="7"/>
      <c r="G96" s="7"/>
      <c r="H96" s="8"/>
      <c r="I96" s="9"/>
      <c r="J96" s="10">
        <f>SUM(K97:K102)</f>
        <v>0</v>
      </c>
      <c r="K96" s="11"/>
      <c r="L96" s="11">
        <f>SUM(K97:K102)*(100-ROUND(I96,2))/100</f>
        <v>0</v>
      </c>
      <c r="M96" s="11"/>
      <c r="AA96" s="2">
        <f>H96*D96*C96*B96+I96*(D96+C96+B96+A96+1)</f>
        <v>0</v>
      </c>
    </row>
    <row r="97" spans="1:27" ht="15">
      <c r="A97" s="4"/>
      <c r="B97" s="4">
        <v>12</v>
      </c>
      <c r="C97" s="4">
        <v>1</v>
      </c>
      <c r="D97" s="4"/>
      <c r="E97" s="4" t="s">
        <v>110</v>
      </c>
      <c r="F97" s="13"/>
      <c r="G97" s="13"/>
      <c r="H97" s="14"/>
      <c r="I97" s="15"/>
      <c r="J97" s="16">
        <f>SUM(J98:J102)</f>
        <v>0</v>
      </c>
      <c r="K97" s="11">
        <f>SUM(J98:J102)*(100-ROUND(I97,2))/100</f>
        <v>0</v>
      </c>
      <c r="L97" s="11"/>
      <c r="M97" s="11"/>
      <c r="AA97" s="2">
        <f>H97*D97*C97*B97+I97*(D97+C97+B97+A97+1)</f>
        <v>0</v>
      </c>
    </row>
    <row r="98" spans="1:27" ht="142.5">
      <c r="A98" s="23"/>
      <c r="B98" s="23">
        <v>12</v>
      </c>
      <c r="C98" s="23">
        <v>1</v>
      </c>
      <c r="D98" s="23">
        <v>10</v>
      </c>
      <c r="E98" s="23" t="s">
        <v>111</v>
      </c>
      <c r="F98" s="11"/>
      <c r="G98" s="11">
        <v>0</v>
      </c>
      <c r="H98" s="17">
        <v>0</v>
      </c>
      <c r="I98" s="18"/>
      <c r="J98" s="11">
        <f>G98*ROUND(H98,2)</f>
        <v>0</v>
      </c>
      <c r="K98" s="11"/>
      <c r="L98" s="11"/>
      <c r="M98" s="11"/>
      <c r="AA98" s="2">
        <f>H98*D98*C98*B98+I98*(D98+C98+B98+A98+1)</f>
        <v>0</v>
      </c>
    </row>
    <row r="99" spans="1:27" ht="15">
      <c r="A99" s="23"/>
      <c r="B99" s="23">
        <v>12</v>
      </c>
      <c r="C99" s="23">
        <v>1</v>
      </c>
      <c r="D99" s="23">
        <v>20</v>
      </c>
      <c r="E99" s="23" t="s">
        <v>112</v>
      </c>
      <c r="F99" s="11" t="s">
        <v>36</v>
      </c>
      <c r="G99" s="11">
        <v>1</v>
      </c>
      <c r="H99" s="17">
        <v>0</v>
      </c>
      <c r="I99" s="18"/>
      <c r="J99" s="11">
        <f>G99*ROUND(H99,2)</f>
        <v>0</v>
      </c>
      <c r="K99" s="11"/>
      <c r="L99" s="11"/>
      <c r="M99" s="11"/>
      <c r="AA99" s="2">
        <f>H99*D99*C99*B99+I99*(D99+C99+B99+A99+1)</f>
        <v>0</v>
      </c>
    </row>
    <row r="100" spans="1:27" ht="28.5">
      <c r="A100" s="23"/>
      <c r="B100" s="23">
        <v>12</v>
      </c>
      <c r="C100" s="23">
        <v>1</v>
      </c>
      <c r="D100" s="23">
        <v>30</v>
      </c>
      <c r="E100" s="23" t="s">
        <v>113</v>
      </c>
      <c r="F100" s="11" t="s">
        <v>36</v>
      </c>
      <c r="G100" s="11">
        <v>1</v>
      </c>
      <c r="H100" s="17">
        <v>0</v>
      </c>
      <c r="I100" s="18"/>
      <c r="J100" s="11">
        <f>G100*ROUND(H100,2)</f>
        <v>0</v>
      </c>
      <c r="K100" s="11"/>
      <c r="L100" s="11"/>
      <c r="M100" s="11"/>
      <c r="AA100" s="2">
        <f>H100*D100*C100*B100+I100*(D100+C100+B100+A100+1)</f>
        <v>0</v>
      </c>
    </row>
    <row r="101" spans="1:27" ht="57">
      <c r="A101" s="23"/>
      <c r="B101" s="23">
        <v>12</v>
      </c>
      <c r="C101" s="23">
        <v>1</v>
      </c>
      <c r="D101" s="23">
        <v>40</v>
      </c>
      <c r="E101" s="23" t="s">
        <v>114</v>
      </c>
      <c r="F101" s="11" t="s">
        <v>20</v>
      </c>
      <c r="G101" s="11">
        <v>1</v>
      </c>
      <c r="H101" s="17">
        <v>0</v>
      </c>
      <c r="I101" s="18"/>
      <c r="J101" s="11">
        <f>G101*ROUND(H101,2)</f>
        <v>0</v>
      </c>
      <c r="K101" s="11"/>
      <c r="L101" s="11"/>
      <c r="M101" s="11"/>
      <c r="AA101" s="2">
        <f>H101*D101*C101*B101+I101*(D101+C101+B101+A101+1)</f>
        <v>0</v>
      </c>
    </row>
    <row r="102" spans="1:27" ht="28.5">
      <c r="A102" s="23"/>
      <c r="B102" s="23">
        <v>12</v>
      </c>
      <c r="C102" s="23">
        <v>1</v>
      </c>
      <c r="D102" s="23">
        <v>50</v>
      </c>
      <c r="E102" s="23" t="s">
        <v>115</v>
      </c>
      <c r="F102" s="11" t="s">
        <v>20</v>
      </c>
      <c r="G102" s="11">
        <v>1</v>
      </c>
      <c r="H102" s="17">
        <v>0</v>
      </c>
      <c r="I102" s="18"/>
      <c r="J102" s="11">
        <f>G102*ROUND(H102,2)</f>
        <v>0</v>
      </c>
      <c r="K102" s="11"/>
      <c r="L102" s="11"/>
      <c r="M102" s="11"/>
      <c r="AA102" s="2">
        <f>H102*D102*C102*B102+I102*(D102+C102+B102+A102+1)</f>
        <v>0</v>
      </c>
    </row>
    <row r="103" spans="1:27" ht="15">
      <c r="A103" s="22"/>
      <c r="B103" s="22">
        <v>22</v>
      </c>
      <c r="C103" s="22"/>
      <c r="D103" s="22"/>
      <c r="E103" s="22" t="s">
        <v>116</v>
      </c>
      <c r="F103" s="7"/>
      <c r="G103" s="7"/>
      <c r="H103" s="8"/>
      <c r="I103" s="9"/>
      <c r="J103" s="10">
        <f>SUM(K104:K124)</f>
        <v>0</v>
      </c>
      <c r="K103" s="11"/>
      <c r="L103" s="11">
        <f>SUM(K104:K124)*(100-ROUND(I103,2))/100</f>
        <v>0</v>
      </c>
      <c r="M103" s="11"/>
      <c r="AA103" s="2">
        <f>H103*D103*C103*B103+I103*(D103+C103+B103+A103+1)</f>
        <v>0</v>
      </c>
    </row>
    <row r="104" spans="1:27" ht="15">
      <c r="A104" s="4"/>
      <c r="B104" s="4">
        <v>22</v>
      </c>
      <c r="C104" s="4">
        <v>1</v>
      </c>
      <c r="D104" s="4"/>
      <c r="E104" s="4" t="s">
        <v>116</v>
      </c>
      <c r="F104" s="13"/>
      <c r="G104" s="13"/>
      <c r="H104" s="14"/>
      <c r="I104" s="15"/>
      <c r="J104" s="16">
        <f>SUM(J105:J124)</f>
        <v>0</v>
      </c>
      <c r="K104" s="11">
        <f>SUM(J105:J124)*(100-ROUND(I104,2))/100</f>
        <v>0</v>
      </c>
      <c r="L104" s="11"/>
      <c r="M104" s="11"/>
      <c r="AA104" s="2">
        <f>H104*D104*C104*B104+I104*(D104+C104+B104+A104+1)</f>
        <v>0</v>
      </c>
    </row>
    <row r="105" spans="1:27" ht="28.5">
      <c r="A105" s="23"/>
      <c r="B105" s="23">
        <v>22</v>
      </c>
      <c r="C105" s="23">
        <v>1</v>
      </c>
      <c r="D105" s="23">
        <v>10</v>
      </c>
      <c r="E105" s="23" t="s">
        <v>117</v>
      </c>
      <c r="F105" s="11"/>
      <c r="G105" s="11">
        <v>0</v>
      </c>
      <c r="H105" s="17">
        <v>0</v>
      </c>
      <c r="I105" s="18"/>
      <c r="J105" s="11">
        <f>G105*ROUND(H105,2)</f>
        <v>0</v>
      </c>
      <c r="K105" s="11"/>
      <c r="L105" s="11"/>
      <c r="M105" s="11"/>
      <c r="AA105" s="2">
        <f>H105*D105*C105*B105+I105*(D105+C105+B105+A105+1)</f>
        <v>0</v>
      </c>
    </row>
    <row r="106" spans="1:27" ht="85.5">
      <c r="A106" s="23"/>
      <c r="B106" s="23">
        <v>22</v>
      </c>
      <c r="C106" s="23">
        <v>1</v>
      </c>
      <c r="D106" s="23">
        <v>20</v>
      </c>
      <c r="E106" s="23" t="s">
        <v>118</v>
      </c>
      <c r="F106" s="11"/>
      <c r="G106" s="11">
        <v>0</v>
      </c>
      <c r="H106" s="17">
        <v>0</v>
      </c>
      <c r="I106" s="18"/>
      <c r="J106" s="11">
        <f>G106*ROUND(H106,2)</f>
        <v>0</v>
      </c>
      <c r="K106" s="11"/>
      <c r="L106" s="11"/>
      <c r="M106" s="11"/>
      <c r="AA106" s="2">
        <f>H106*D106*C106*B106+I106*(D106+C106+B106+A106+1)</f>
        <v>0</v>
      </c>
    </row>
    <row r="107" spans="1:27" ht="42.75">
      <c r="A107" s="23"/>
      <c r="B107" s="23">
        <v>22</v>
      </c>
      <c r="C107" s="23">
        <v>1</v>
      </c>
      <c r="D107" s="23">
        <v>30</v>
      </c>
      <c r="E107" s="23" t="s">
        <v>119</v>
      </c>
      <c r="F107" s="11" t="s">
        <v>30</v>
      </c>
      <c r="G107" s="11">
        <v>10</v>
      </c>
      <c r="H107" s="17">
        <v>0</v>
      </c>
      <c r="I107" s="18"/>
      <c r="J107" s="11">
        <f>G107*ROUND(H107,2)</f>
        <v>0</v>
      </c>
      <c r="K107" s="11"/>
      <c r="L107" s="11"/>
      <c r="M107" s="11"/>
      <c r="AA107" s="2">
        <f>H107*D107*C107*B107+I107*(D107+C107+B107+A107+1)</f>
        <v>0</v>
      </c>
    </row>
    <row r="108" spans="1:27" ht="42.75">
      <c r="A108" s="23"/>
      <c r="B108" s="23">
        <v>22</v>
      </c>
      <c r="C108" s="23">
        <v>1</v>
      </c>
      <c r="D108" s="23">
        <v>40</v>
      </c>
      <c r="E108" s="23" t="s">
        <v>120</v>
      </c>
      <c r="F108" s="11" t="s">
        <v>30</v>
      </c>
      <c r="G108" s="11">
        <v>225</v>
      </c>
      <c r="H108" s="17">
        <v>0</v>
      </c>
      <c r="I108" s="18"/>
      <c r="J108" s="11">
        <f>G108*ROUND(H108,2)</f>
        <v>0</v>
      </c>
      <c r="K108" s="11"/>
      <c r="L108" s="11"/>
      <c r="M108" s="11"/>
      <c r="AA108" s="2">
        <f>H108*D108*C108*B108+I108*(D108+C108+B108+A108+1)</f>
        <v>0</v>
      </c>
    </row>
    <row r="109" spans="1:27" ht="57">
      <c r="A109" s="23"/>
      <c r="B109" s="23">
        <v>22</v>
      </c>
      <c r="C109" s="23">
        <v>1</v>
      </c>
      <c r="D109" s="23">
        <v>50</v>
      </c>
      <c r="E109" s="23" t="s">
        <v>121</v>
      </c>
      <c r="F109" s="11" t="s">
        <v>30</v>
      </c>
      <c r="G109" s="11">
        <v>30</v>
      </c>
      <c r="H109" s="17">
        <v>0</v>
      </c>
      <c r="I109" s="18"/>
      <c r="J109" s="11">
        <f>G109*ROUND(H109,2)</f>
        <v>0</v>
      </c>
      <c r="K109" s="11"/>
      <c r="L109" s="11"/>
      <c r="M109" s="11"/>
      <c r="AA109" s="2">
        <f>H109*D109*C109*B109+I109*(D109+C109+B109+A109+1)</f>
        <v>0</v>
      </c>
    </row>
    <row r="110" spans="1:27" ht="28.5">
      <c r="A110" s="23"/>
      <c r="B110" s="23">
        <v>22</v>
      </c>
      <c r="C110" s="23">
        <v>1</v>
      </c>
      <c r="D110" s="23">
        <v>60</v>
      </c>
      <c r="E110" s="23" t="s">
        <v>122</v>
      </c>
      <c r="F110" s="11" t="s">
        <v>30</v>
      </c>
      <c r="G110" s="11">
        <v>30</v>
      </c>
      <c r="H110" s="17">
        <v>0</v>
      </c>
      <c r="I110" s="18"/>
      <c r="J110" s="11">
        <f>G110*ROUND(H110,2)</f>
        <v>0</v>
      </c>
      <c r="K110" s="11"/>
      <c r="L110" s="11"/>
      <c r="M110" s="11"/>
      <c r="AA110" s="2">
        <f>H110*D110*C110*B110+I110*(D110+C110+B110+A110+1)</f>
        <v>0</v>
      </c>
    </row>
    <row r="111" spans="1:27" ht="42.75">
      <c r="A111" s="23"/>
      <c r="B111" s="23">
        <v>22</v>
      </c>
      <c r="C111" s="23">
        <v>1</v>
      </c>
      <c r="D111" s="23">
        <v>70</v>
      </c>
      <c r="E111" s="23" t="s">
        <v>123</v>
      </c>
      <c r="F111" s="11" t="s">
        <v>30</v>
      </c>
      <c r="G111" s="11">
        <v>29</v>
      </c>
      <c r="H111" s="17">
        <v>0</v>
      </c>
      <c r="I111" s="18"/>
      <c r="J111" s="11">
        <f>G111*ROUND(H111,2)</f>
        <v>0</v>
      </c>
      <c r="K111" s="11"/>
      <c r="L111" s="11"/>
      <c r="M111" s="11"/>
      <c r="AA111" s="2">
        <f>H111*D111*C111*B111+I111*(D111+C111+B111+A111+1)</f>
        <v>0</v>
      </c>
    </row>
    <row r="112" spans="1:27" ht="28.5">
      <c r="A112" s="23"/>
      <c r="B112" s="23">
        <v>22</v>
      </c>
      <c r="C112" s="23">
        <v>1</v>
      </c>
      <c r="D112" s="23">
        <v>80</v>
      </c>
      <c r="E112" s="23" t="s">
        <v>124</v>
      </c>
      <c r="F112" s="11" t="s">
        <v>30</v>
      </c>
      <c r="G112" s="11">
        <v>18</v>
      </c>
      <c r="H112" s="17">
        <v>0</v>
      </c>
      <c r="I112" s="18"/>
      <c r="J112" s="11">
        <f>G112*ROUND(H112,2)</f>
        <v>0</v>
      </c>
      <c r="K112" s="11"/>
      <c r="L112" s="11"/>
      <c r="M112" s="11"/>
      <c r="AA112" s="2">
        <f>H112*D112*C112*B112+I112*(D112+C112+B112+A112+1)</f>
        <v>0</v>
      </c>
    </row>
    <row r="113" spans="1:27" ht="28.5">
      <c r="A113" s="23"/>
      <c r="B113" s="23">
        <v>22</v>
      </c>
      <c r="C113" s="23">
        <v>1</v>
      </c>
      <c r="D113" s="23">
        <v>90</v>
      </c>
      <c r="E113" s="23" t="s">
        <v>125</v>
      </c>
      <c r="F113" s="11" t="s">
        <v>20</v>
      </c>
      <c r="G113" s="11">
        <v>2</v>
      </c>
      <c r="H113" s="17">
        <v>0</v>
      </c>
      <c r="I113" s="18"/>
      <c r="J113" s="11">
        <f>G113*ROUND(H113,2)</f>
        <v>0</v>
      </c>
      <c r="K113" s="11"/>
      <c r="L113" s="11"/>
      <c r="M113" s="11"/>
      <c r="AA113" s="2">
        <f>H113*D113*C113*B113+I113*(D113+C113+B113+A113+1)</f>
        <v>0</v>
      </c>
    </row>
    <row r="114" spans="1:27" ht="15">
      <c r="A114" s="23"/>
      <c r="B114" s="23">
        <v>22</v>
      </c>
      <c r="C114" s="23">
        <v>1</v>
      </c>
      <c r="D114" s="23">
        <v>100</v>
      </c>
      <c r="E114" s="23" t="s">
        <v>126</v>
      </c>
      <c r="F114" s="11" t="s">
        <v>36</v>
      </c>
      <c r="G114" s="11">
        <v>5</v>
      </c>
      <c r="H114" s="17">
        <v>0</v>
      </c>
      <c r="I114" s="18"/>
      <c r="J114" s="11">
        <f>G114*ROUND(H114,2)</f>
        <v>0</v>
      </c>
      <c r="K114" s="11"/>
      <c r="L114" s="11"/>
      <c r="M114" s="11"/>
      <c r="AA114" s="2">
        <f>H114*D114*C114*B114+I114*(D114+C114+B114+A114+1)</f>
        <v>0</v>
      </c>
    </row>
    <row r="115" spans="1:27" ht="28.5">
      <c r="A115" s="23"/>
      <c r="B115" s="23">
        <v>22</v>
      </c>
      <c r="C115" s="23">
        <v>1</v>
      </c>
      <c r="D115" s="23">
        <v>110</v>
      </c>
      <c r="E115" s="23" t="s">
        <v>127</v>
      </c>
      <c r="F115" s="11" t="s">
        <v>36</v>
      </c>
      <c r="G115" s="11">
        <v>2</v>
      </c>
      <c r="H115" s="17">
        <v>0</v>
      </c>
      <c r="I115" s="18"/>
      <c r="J115" s="11">
        <f>G115*ROUND(H115,2)</f>
        <v>0</v>
      </c>
      <c r="K115" s="11"/>
      <c r="L115" s="11"/>
      <c r="M115" s="11"/>
      <c r="AA115" s="2">
        <f>H115*D115*C115*B115+I115*(D115+C115+B115+A115+1)</f>
        <v>0</v>
      </c>
    </row>
    <row r="116" spans="1:27" ht="28.5">
      <c r="A116" s="23"/>
      <c r="B116" s="23">
        <v>22</v>
      </c>
      <c r="C116" s="23">
        <v>1</v>
      </c>
      <c r="D116" s="23">
        <v>120</v>
      </c>
      <c r="E116" s="23" t="s">
        <v>128</v>
      </c>
      <c r="F116" s="11" t="s">
        <v>18</v>
      </c>
      <c r="G116" s="11">
        <v>14</v>
      </c>
      <c r="H116" s="17">
        <v>0</v>
      </c>
      <c r="I116" s="18"/>
      <c r="J116" s="11">
        <f>G116*ROUND(H116,2)</f>
        <v>0</v>
      </c>
      <c r="K116" s="11"/>
      <c r="L116" s="11"/>
      <c r="M116" s="11"/>
      <c r="AA116" s="2">
        <f>H116*D116*C116*B116+I116*(D116+C116+B116+A116+1)</f>
        <v>0</v>
      </c>
    </row>
    <row r="117" spans="1:27" ht="28.5">
      <c r="A117" s="23"/>
      <c r="B117" s="23">
        <v>22</v>
      </c>
      <c r="C117" s="23">
        <v>1</v>
      </c>
      <c r="D117" s="23">
        <v>130</v>
      </c>
      <c r="E117" s="23" t="s">
        <v>129</v>
      </c>
      <c r="F117" s="11" t="s">
        <v>30</v>
      </c>
      <c r="G117" s="11">
        <v>5</v>
      </c>
      <c r="H117" s="17">
        <v>0</v>
      </c>
      <c r="I117" s="18"/>
      <c r="J117" s="11">
        <f>G117*ROUND(H117,2)</f>
        <v>0</v>
      </c>
      <c r="K117" s="11"/>
      <c r="L117" s="11"/>
      <c r="M117" s="11"/>
      <c r="AA117" s="2">
        <f>H117*D117*C117*B117+I117*(D117+C117+B117+A117+1)</f>
        <v>0</v>
      </c>
    </row>
    <row r="118" spans="1:27" ht="99.75">
      <c r="A118" s="23"/>
      <c r="B118" s="23">
        <v>22</v>
      </c>
      <c r="C118" s="23">
        <v>1</v>
      </c>
      <c r="D118" s="23">
        <v>140</v>
      </c>
      <c r="E118" s="23" t="s">
        <v>130</v>
      </c>
      <c r="F118" s="11" t="s">
        <v>30</v>
      </c>
      <c r="G118" s="11">
        <v>22</v>
      </c>
      <c r="H118" s="17">
        <v>0</v>
      </c>
      <c r="I118" s="18"/>
      <c r="J118" s="11">
        <f>G118*ROUND(H118,2)</f>
        <v>0</v>
      </c>
      <c r="K118" s="11"/>
      <c r="L118" s="11"/>
      <c r="M118" s="11"/>
      <c r="AA118" s="2">
        <f>H118*D118*C118*B118+I118*(D118+C118+B118+A118+1)</f>
        <v>0</v>
      </c>
    </row>
    <row r="119" spans="1:27" ht="71.25">
      <c r="A119" s="23"/>
      <c r="B119" s="23">
        <v>22</v>
      </c>
      <c r="C119" s="23">
        <v>1</v>
      </c>
      <c r="D119" s="23">
        <v>150</v>
      </c>
      <c r="E119" s="23" t="s">
        <v>131</v>
      </c>
      <c r="F119" s="11" t="s">
        <v>18</v>
      </c>
      <c r="G119" s="11">
        <v>40</v>
      </c>
      <c r="H119" s="17">
        <v>0</v>
      </c>
      <c r="I119" s="18"/>
      <c r="J119" s="11">
        <f>G119*ROUND(H119,2)</f>
        <v>0</v>
      </c>
      <c r="K119" s="11"/>
      <c r="L119" s="11"/>
      <c r="M119" s="11"/>
      <c r="AA119" s="2">
        <f>H119*D119*C119*B119+I119*(D119+C119+B119+A119+1)</f>
        <v>0</v>
      </c>
    </row>
    <row r="120" spans="1:27" ht="71.25">
      <c r="A120" s="23"/>
      <c r="B120" s="23">
        <v>22</v>
      </c>
      <c r="C120" s="23">
        <v>1</v>
      </c>
      <c r="D120" s="23">
        <v>160</v>
      </c>
      <c r="E120" s="23" t="s">
        <v>132</v>
      </c>
      <c r="F120" s="11" t="s">
        <v>18</v>
      </c>
      <c r="G120" s="11">
        <v>17</v>
      </c>
      <c r="H120" s="17">
        <v>0</v>
      </c>
      <c r="I120" s="18"/>
      <c r="J120" s="11">
        <f>G120*ROUND(H120,2)</f>
        <v>0</v>
      </c>
      <c r="K120" s="11"/>
      <c r="L120" s="11"/>
      <c r="M120" s="11"/>
      <c r="AA120" s="2">
        <f>H120*D120*C120*B120+I120*(D120+C120+B120+A120+1)</f>
        <v>0</v>
      </c>
    </row>
    <row r="121" spans="1:27" ht="71.25">
      <c r="A121" s="23"/>
      <c r="B121" s="23">
        <v>22</v>
      </c>
      <c r="C121" s="23">
        <v>1</v>
      </c>
      <c r="D121" s="23">
        <v>170</v>
      </c>
      <c r="E121" s="23" t="s">
        <v>133</v>
      </c>
      <c r="F121" s="11" t="s">
        <v>30</v>
      </c>
      <c r="G121" s="11">
        <v>74</v>
      </c>
      <c r="H121" s="17">
        <v>0</v>
      </c>
      <c r="I121" s="18"/>
      <c r="J121" s="11">
        <f>G121*ROUND(H121,2)</f>
        <v>0</v>
      </c>
      <c r="K121" s="11"/>
      <c r="L121" s="11"/>
      <c r="M121" s="11"/>
      <c r="AA121" s="2">
        <f>H121*D121*C121*B121+I121*(D121+C121+B121+A121+1)</f>
        <v>0</v>
      </c>
    </row>
    <row r="122" spans="1:27" ht="71.25">
      <c r="A122" s="23"/>
      <c r="B122" s="23">
        <v>22</v>
      </c>
      <c r="C122" s="23">
        <v>1</v>
      </c>
      <c r="D122" s="23">
        <v>180</v>
      </c>
      <c r="E122" s="23" t="s">
        <v>134</v>
      </c>
      <c r="F122" s="11" t="s">
        <v>30</v>
      </c>
      <c r="G122" s="11">
        <v>28</v>
      </c>
      <c r="H122" s="17">
        <v>0</v>
      </c>
      <c r="I122" s="18"/>
      <c r="J122" s="11">
        <f>G122*ROUND(H122,2)</f>
        <v>0</v>
      </c>
      <c r="K122" s="11"/>
      <c r="L122" s="11"/>
      <c r="M122" s="11"/>
      <c r="AA122" s="2">
        <f>H122*D122*C122*B122+I122*(D122+C122+B122+A122+1)</f>
        <v>0</v>
      </c>
    </row>
    <row r="123" spans="1:27" ht="28.5">
      <c r="A123" s="23"/>
      <c r="B123" s="23">
        <v>22</v>
      </c>
      <c r="C123" s="23">
        <v>1</v>
      </c>
      <c r="D123" s="23">
        <v>190</v>
      </c>
      <c r="E123" s="23" t="s">
        <v>135</v>
      </c>
      <c r="F123" s="11" t="s">
        <v>30</v>
      </c>
      <c r="G123" s="11">
        <v>5</v>
      </c>
      <c r="H123" s="17">
        <v>0</v>
      </c>
      <c r="I123" s="18"/>
      <c r="J123" s="11">
        <f>G123*ROUND(H123,2)</f>
        <v>0</v>
      </c>
      <c r="K123" s="11"/>
      <c r="L123" s="11"/>
      <c r="M123" s="11"/>
      <c r="AA123" s="2">
        <f>H123*D123*C123*B123+I123*(D123+C123+B123+A123+1)</f>
        <v>0</v>
      </c>
    </row>
    <row r="124" spans="1:27" ht="15">
      <c r="A124" s="23"/>
      <c r="B124" s="23">
        <v>22</v>
      </c>
      <c r="C124" s="23">
        <v>1</v>
      </c>
      <c r="D124" s="23">
        <v>200</v>
      </c>
      <c r="E124" s="23" t="s">
        <v>136</v>
      </c>
      <c r="F124" s="11" t="s">
        <v>20</v>
      </c>
      <c r="G124" s="11">
        <v>1</v>
      </c>
      <c r="H124" s="17">
        <v>0</v>
      </c>
      <c r="I124" s="18"/>
      <c r="J124" s="11">
        <f>G124*ROUND(H124,2)</f>
        <v>0</v>
      </c>
      <c r="K124" s="11"/>
      <c r="L124" s="11"/>
      <c r="M124" s="11"/>
      <c r="AA124" s="2">
        <f>H124*D124*C124*B124+I124*(D124+C124+B124+A124+1)</f>
        <v>0</v>
      </c>
    </row>
    <row r="125" spans="1:27" ht="15">
      <c r="A125" s="22"/>
      <c r="B125" s="22">
        <v>24</v>
      </c>
      <c r="C125" s="22"/>
      <c r="D125" s="22"/>
      <c r="E125" s="22" t="s">
        <v>137</v>
      </c>
      <c r="F125" s="7"/>
      <c r="G125" s="7"/>
      <c r="H125" s="8"/>
      <c r="I125" s="9"/>
      <c r="J125" s="10">
        <f>SUM(K126:K128)</f>
        <v>0</v>
      </c>
      <c r="K125" s="11"/>
      <c r="L125" s="11">
        <f>SUM(K126:K128)*(100-ROUND(I125,2))/100</f>
        <v>0</v>
      </c>
      <c r="M125" s="11"/>
      <c r="AA125" s="2">
        <f>H125*D125*C125*B125+I125*(D125+C125+B125+A125+1)</f>
        <v>0</v>
      </c>
    </row>
    <row r="126" spans="1:27" ht="15">
      <c r="A126" s="4"/>
      <c r="B126" s="4">
        <v>24</v>
      </c>
      <c r="C126" s="4">
        <v>1</v>
      </c>
      <c r="D126" s="4"/>
      <c r="E126" s="4" t="s">
        <v>138</v>
      </c>
      <c r="F126" s="13"/>
      <c r="G126" s="13"/>
      <c r="H126" s="14"/>
      <c r="I126" s="15"/>
      <c r="J126" s="16">
        <f>SUM(J127:J128)</f>
        <v>0</v>
      </c>
      <c r="K126" s="11">
        <f>SUM(J127:J128)*(100-ROUND(I126,2))/100</f>
        <v>0</v>
      </c>
      <c r="L126" s="11"/>
      <c r="M126" s="11"/>
      <c r="AA126" s="2">
        <f>H126*D126*C126*B126+I126*(D126+C126+B126+A126+1)</f>
        <v>0</v>
      </c>
    </row>
    <row r="127" spans="1:27" ht="114">
      <c r="A127" s="23"/>
      <c r="B127" s="23">
        <v>24</v>
      </c>
      <c r="C127" s="23">
        <v>1</v>
      </c>
      <c r="D127" s="23">
        <v>10</v>
      </c>
      <c r="E127" s="23" t="s">
        <v>139</v>
      </c>
      <c r="F127" s="11" t="s">
        <v>20</v>
      </c>
      <c r="G127" s="11">
        <v>1</v>
      </c>
      <c r="H127" s="17">
        <v>0</v>
      </c>
      <c r="I127" s="18"/>
      <c r="J127" s="11">
        <f>G127*ROUND(H127,2)</f>
        <v>0</v>
      </c>
      <c r="K127" s="11"/>
      <c r="L127" s="11"/>
      <c r="M127" s="11"/>
      <c r="AA127" s="2">
        <f>H127*D127*C127*B127+I127*(D127+C127+B127+A127+1)</f>
        <v>0</v>
      </c>
    </row>
    <row r="128" spans="1:27" ht="15">
      <c r="A128" s="23"/>
      <c r="B128" s="23">
        <v>24</v>
      </c>
      <c r="C128" s="23">
        <v>1</v>
      </c>
      <c r="D128" s="23">
        <v>20</v>
      </c>
      <c r="E128" s="23" t="s">
        <v>140</v>
      </c>
      <c r="F128" s="11" t="s">
        <v>20</v>
      </c>
      <c r="G128" s="11">
        <v>0</v>
      </c>
      <c r="H128" s="17">
        <v>0</v>
      </c>
      <c r="I128" s="18"/>
      <c r="J128" s="11">
        <f>G128*ROUND(H128,2)</f>
        <v>0</v>
      </c>
      <c r="K128" s="11"/>
      <c r="L128" s="11"/>
      <c r="M128" s="11"/>
      <c r="AA128" s="2">
        <f>H128*D128*C128*B128+I128*(D128+C128+B128+A128+1)</f>
        <v>0</v>
      </c>
    </row>
    <row r="129" spans="1:27" ht="15">
      <c r="A129" s="22"/>
      <c r="B129" s="22">
        <v>34</v>
      </c>
      <c r="C129" s="22"/>
      <c r="D129" s="22"/>
      <c r="E129" s="22" t="s">
        <v>141</v>
      </c>
      <c r="F129" s="7"/>
      <c r="G129" s="7"/>
      <c r="H129" s="8"/>
      <c r="I129" s="9"/>
      <c r="J129" s="10">
        <f>SUM(K130:K141)</f>
        <v>0</v>
      </c>
      <c r="K129" s="11"/>
      <c r="L129" s="11">
        <f>SUM(K130:K141)*(100-ROUND(I129,2))/100</f>
        <v>0</v>
      </c>
      <c r="M129" s="11"/>
      <c r="AA129" s="2">
        <f>H129*D129*C129*B129+I129*(D129+C129+B129+A129+1)</f>
        <v>0</v>
      </c>
    </row>
    <row r="130" spans="1:27" ht="15">
      <c r="A130" s="4"/>
      <c r="B130" s="4">
        <v>34</v>
      </c>
      <c r="C130" s="4">
        <v>1</v>
      </c>
      <c r="D130" s="4"/>
      <c r="E130" s="4" t="s">
        <v>142</v>
      </c>
      <c r="F130" s="13"/>
      <c r="G130" s="13"/>
      <c r="H130" s="14"/>
      <c r="I130" s="15"/>
      <c r="J130" s="16">
        <f>SUM(J131:J141)</f>
        <v>0</v>
      </c>
      <c r="K130" s="11">
        <f>SUM(J131:J141)*(100-ROUND(I130,2))/100</f>
        <v>0</v>
      </c>
      <c r="L130" s="11"/>
      <c r="M130" s="11"/>
      <c r="AA130" s="2">
        <f>H130*D130*C130*B130+I130*(D130+C130+B130+A130+1)</f>
        <v>0</v>
      </c>
    </row>
    <row r="131" spans="1:27" ht="15">
      <c r="A131" s="23"/>
      <c r="B131" s="23">
        <v>34</v>
      </c>
      <c r="C131" s="23">
        <v>1</v>
      </c>
      <c r="D131" s="23">
        <v>10</v>
      </c>
      <c r="E131" s="23" t="s">
        <v>143</v>
      </c>
      <c r="F131" s="11"/>
      <c r="G131" s="11">
        <v>0</v>
      </c>
      <c r="H131" s="17">
        <v>0</v>
      </c>
      <c r="I131" s="18"/>
      <c r="J131" s="11">
        <f>G131*ROUND(H131,2)</f>
        <v>0</v>
      </c>
      <c r="K131" s="11"/>
      <c r="L131" s="11"/>
      <c r="M131" s="11"/>
      <c r="AA131" s="2">
        <f>H131*D131*C131*B131+I131*(D131+C131+B131+A131+1)</f>
        <v>0</v>
      </c>
    </row>
    <row r="132" spans="1:27" ht="99.75">
      <c r="A132" s="23"/>
      <c r="B132" s="23">
        <v>34</v>
      </c>
      <c r="C132" s="23">
        <v>1</v>
      </c>
      <c r="D132" s="23">
        <v>20</v>
      </c>
      <c r="E132" s="23" t="s">
        <v>144</v>
      </c>
      <c r="F132" s="11"/>
      <c r="G132" s="11">
        <v>0</v>
      </c>
      <c r="H132" s="17">
        <v>0</v>
      </c>
      <c r="I132" s="18"/>
      <c r="J132" s="11">
        <f>G132*ROUND(H132,2)</f>
        <v>0</v>
      </c>
      <c r="K132" s="11"/>
      <c r="L132" s="11"/>
      <c r="M132" s="11"/>
      <c r="AA132" s="2">
        <f>H132*D132*C132*B132+I132*(D132+C132+B132+A132+1)</f>
        <v>0</v>
      </c>
    </row>
    <row r="133" spans="1:27" ht="57">
      <c r="A133" s="23"/>
      <c r="B133" s="23">
        <v>34</v>
      </c>
      <c r="C133" s="23">
        <v>1</v>
      </c>
      <c r="D133" s="23">
        <v>30</v>
      </c>
      <c r="E133" s="23" t="s">
        <v>145</v>
      </c>
      <c r="F133" s="11"/>
      <c r="G133" s="11">
        <v>0</v>
      </c>
      <c r="H133" s="17">
        <v>0</v>
      </c>
      <c r="I133" s="18"/>
      <c r="J133" s="11">
        <f>G133*ROUND(H133,2)</f>
        <v>0</v>
      </c>
      <c r="K133" s="11"/>
      <c r="L133" s="11"/>
      <c r="M133" s="11"/>
      <c r="AA133" s="2">
        <f>H133*D133*C133*B133+I133*(D133+C133+B133+A133+1)</f>
        <v>0</v>
      </c>
    </row>
    <row r="134" spans="1:27" ht="15">
      <c r="A134" s="23"/>
      <c r="B134" s="23">
        <v>34</v>
      </c>
      <c r="C134" s="23">
        <v>1</v>
      </c>
      <c r="D134" s="23">
        <v>40</v>
      </c>
      <c r="E134" s="23" t="s">
        <v>146</v>
      </c>
      <c r="F134" s="11" t="s">
        <v>20</v>
      </c>
      <c r="G134" s="11">
        <v>1</v>
      </c>
      <c r="H134" s="17">
        <v>0</v>
      </c>
      <c r="I134" s="18"/>
      <c r="J134" s="11">
        <f>G134*ROUND(H134,2)</f>
        <v>0</v>
      </c>
      <c r="K134" s="11"/>
      <c r="L134" s="11"/>
      <c r="M134" s="11"/>
      <c r="AA134" s="2">
        <f>H134*D134*C134*B134+I134*(D134+C134+B134+A134+1)</f>
        <v>0</v>
      </c>
    </row>
    <row r="135" spans="1:27" ht="57">
      <c r="A135" s="23"/>
      <c r="B135" s="23">
        <v>34</v>
      </c>
      <c r="C135" s="23">
        <v>1</v>
      </c>
      <c r="D135" s="23">
        <v>50</v>
      </c>
      <c r="E135" s="23" t="s">
        <v>147</v>
      </c>
      <c r="F135" s="11" t="s">
        <v>18</v>
      </c>
      <c r="G135" s="11">
        <v>30</v>
      </c>
      <c r="H135" s="17">
        <v>0</v>
      </c>
      <c r="I135" s="18"/>
      <c r="J135" s="11">
        <f>G135*ROUND(H135,2)</f>
        <v>0</v>
      </c>
      <c r="K135" s="11"/>
      <c r="L135" s="11"/>
      <c r="M135" s="11"/>
      <c r="AA135" s="2">
        <f>H135*D135*C135*B135+I135*(D135+C135+B135+A135+1)</f>
        <v>0</v>
      </c>
    </row>
    <row r="136" spans="1:27" ht="42.75">
      <c r="A136" s="23"/>
      <c r="B136" s="23">
        <v>34</v>
      </c>
      <c r="C136" s="23">
        <v>1</v>
      </c>
      <c r="D136" s="23">
        <v>60</v>
      </c>
      <c r="E136" s="23" t="s">
        <v>148</v>
      </c>
      <c r="F136" s="11" t="s">
        <v>18</v>
      </c>
      <c r="G136" s="11">
        <v>50</v>
      </c>
      <c r="H136" s="17">
        <v>0</v>
      </c>
      <c r="I136" s="18"/>
      <c r="J136" s="11">
        <f>G136*ROUND(H136,2)</f>
        <v>0</v>
      </c>
      <c r="K136" s="11"/>
      <c r="L136" s="11"/>
      <c r="M136" s="11"/>
      <c r="AA136" s="2">
        <f>H136*D136*C136*B136+I136*(D136+C136+B136+A136+1)</f>
        <v>0</v>
      </c>
    </row>
    <row r="137" spans="1:27" ht="42.75">
      <c r="A137" s="23"/>
      <c r="B137" s="23">
        <v>34</v>
      </c>
      <c r="C137" s="23">
        <v>1</v>
      </c>
      <c r="D137" s="23">
        <v>70</v>
      </c>
      <c r="E137" s="23" t="s">
        <v>149</v>
      </c>
      <c r="F137" s="11" t="s">
        <v>18</v>
      </c>
      <c r="G137" s="11">
        <v>10</v>
      </c>
      <c r="H137" s="17">
        <v>0</v>
      </c>
      <c r="I137" s="18"/>
      <c r="J137" s="11">
        <f>G137*ROUND(H137,2)</f>
        <v>0</v>
      </c>
      <c r="K137" s="11"/>
      <c r="L137" s="11"/>
      <c r="M137" s="11"/>
      <c r="AA137" s="2">
        <f>H137*D137*C137*B137+I137*(D137+C137+B137+A137+1)</f>
        <v>0</v>
      </c>
    </row>
    <row r="138" spans="1:27" ht="42.75">
      <c r="A138" s="23"/>
      <c r="B138" s="23">
        <v>34</v>
      </c>
      <c r="C138" s="23">
        <v>1</v>
      </c>
      <c r="D138" s="23">
        <v>80</v>
      </c>
      <c r="E138" s="23" t="s">
        <v>150</v>
      </c>
      <c r="F138" s="11" t="s">
        <v>18</v>
      </c>
      <c r="G138" s="11">
        <v>5</v>
      </c>
      <c r="H138" s="17">
        <v>0</v>
      </c>
      <c r="I138" s="18"/>
      <c r="J138" s="11">
        <f>G138*ROUND(H138,2)</f>
        <v>0</v>
      </c>
      <c r="K138" s="11"/>
      <c r="L138" s="11"/>
      <c r="M138" s="11"/>
      <c r="AA138" s="2">
        <f>H138*D138*C138*B138+I138*(D138+C138+B138+A138+1)</f>
        <v>0</v>
      </c>
    </row>
    <row r="139" spans="1:27" ht="42.75">
      <c r="A139" s="23"/>
      <c r="B139" s="23">
        <v>34</v>
      </c>
      <c r="C139" s="23">
        <v>1</v>
      </c>
      <c r="D139" s="23">
        <v>90</v>
      </c>
      <c r="E139" s="23" t="s">
        <v>151</v>
      </c>
      <c r="F139" s="11" t="s">
        <v>36</v>
      </c>
      <c r="G139" s="11">
        <v>30</v>
      </c>
      <c r="H139" s="17">
        <v>0</v>
      </c>
      <c r="I139" s="18"/>
      <c r="J139" s="11">
        <f>G139*ROUND(H139,2)</f>
        <v>0</v>
      </c>
      <c r="K139" s="11"/>
      <c r="L139" s="11"/>
      <c r="M139" s="11"/>
      <c r="AA139" s="2">
        <f>H139*D139*C139*B139+I139*(D139+C139+B139+A139+1)</f>
        <v>0</v>
      </c>
    </row>
    <row r="140" spans="1:27" ht="42.75">
      <c r="A140" s="23"/>
      <c r="B140" s="23">
        <v>34</v>
      </c>
      <c r="C140" s="23">
        <v>1</v>
      </c>
      <c r="D140" s="23">
        <v>100</v>
      </c>
      <c r="E140" s="23" t="s">
        <v>152</v>
      </c>
      <c r="F140" s="11" t="s">
        <v>36</v>
      </c>
      <c r="G140" s="11">
        <v>10</v>
      </c>
      <c r="H140" s="17">
        <v>0</v>
      </c>
      <c r="I140" s="18"/>
      <c r="J140" s="11">
        <f>G140*ROUND(H140,2)</f>
        <v>0</v>
      </c>
      <c r="K140" s="11"/>
      <c r="L140" s="11"/>
      <c r="M140" s="11"/>
      <c r="AA140" s="2">
        <f>H140*D140*C140*B140+I140*(D140+C140+B140+A140+1)</f>
        <v>0</v>
      </c>
    </row>
    <row r="141" spans="1:27" ht="15">
      <c r="A141" s="11"/>
      <c r="B141" s="11">
        <v>34</v>
      </c>
      <c r="C141" s="11">
        <v>1</v>
      </c>
      <c r="D141" s="11">
        <v>110</v>
      </c>
      <c r="E141" s="11" t="s">
        <v>153</v>
      </c>
      <c r="F141" s="11" t="s">
        <v>36</v>
      </c>
      <c r="G141" s="11">
        <v>1</v>
      </c>
      <c r="H141" s="17">
        <v>0</v>
      </c>
      <c r="I141" s="18"/>
      <c r="J141" s="11">
        <f>G141*ROUND(H141,2)</f>
        <v>0</v>
      </c>
      <c r="K141" s="11"/>
      <c r="L141" s="11"/>
      <c r="M141" s="11"/>
      <c r="AA141" s="2">
        <f>H141*D141*C141*B141+I141*(D141+C141+B141+A141+1)</f>
        <v>0</v>
      </c>
    </row>
    <row r="143" spans="3:5" ht="15">
      <c r="C143" s="20" t="s">
        <v>154</v>
      </c>
      <c r="E143" s="19">
        <f>ROUND(100*AVERAGEA(AA:AA),0)</f>
        <v>0</v>
      </c>
    </row>
    <row r="144" ht="15">
      <c r="B144" s="21"/>
    </row>
    <row r="145" ht="15">
      <c r="B145" s="21" t="s">
        <v>155</v>
      </c>
    </row>
    <row r="146" ht="15">
      <c r="B146" s="21" t="s">
        <v>156</v>
      </c>
    </row>
    <row r="147" ht="15">
      <c r="B147" s="21" t="s">
        <v>157</v>
      </c>
    </row>
    <row r="148" ht="15">
      <c r="B148" s="21" t="s">
        <v>158</v>
      </c>
    </row>
  </sheetData>
  <sheetProtection password="EE9B" sheet="1" objects="1" scenarios="1" formatColumns="0" sort="0" autoFilter="0"/>
  <autoFilter ref="A1:M1"/>
  <printOptions/>
  <pageMargins left="0.1111111111111111" right="0.2222222222222222" top="0.3472222222222222" bottom="0.3472222222222222" header="0.1388888888888889" footer="0.1388888888888889"/>
  <pageSetup horizontalDpi="600" verticalDpi="600" orientation="landscape" paperSize="9" scale="85" r:id="rId1"/>
  <headerFooter>
    <oddHeader xml:space="preserve">&amp;L&amp;D&amp;C הצעה למכרז מספר 233-2019&amp;Rמכבי שירותי בריאות (ישן)      </oddHeader>
    <oddFooter>&amp;Lמגיש ההצעה:________________  חתימה:_____________&amp;Rעמוד &amp;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rightToLeft="1"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Maccabi HealthCare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feldman_j</dc:creator>
  <cp:keywords/>
  <dc:description/>
  <cp:lastModifiedBy>feldman_j</cp:lastModifiedBy>
  <dcterms:created xsi:type="dcterms:W3CDTF">2019-07-29T04:53:49Z</dcterms:created>
  <dcterms:modified xsi:type="dcterms:W3CDTF">2019-07-29T04:53:55Z</dcterms:modified>
  <cp:category/>
  <cp:version/>
  <cp:contentType/>
  <cp:contentStatus/>
</cp:coreProperties>
</file>