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איילת\מערכות מידע\הגשת בלמ תשתיות22.5.24\"/>
    </mc:Choice>
  </mc:AlternateContent>
  <bookViews>
    <workbookView xWindow="-105" yWindow="-105" windowWidth="23250" windowHeight="12570" firstSheet="2" activeTab="2"/>
  </bookViews>
  <sheets>
    <sheet name="השוואת ספקים" sheetId="1" state="hidden" r:id="rId1"/>
    <sheet name="התמקדות בציוד המוזמן ביותר" sheetId="2" state="hidden" r:id="rId2"/>
    <sheet name="אומדן ספק תשתיות" sheetId="3" r:id="rId3"/>
  </sheets>
  <definedNames>
    <definedName name="_xlnm._FilterDatabase" localSheetId="0" hidden="1">'השוואת ספקים'!$A$8:$E$119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2" i="3" l="1"/>
  <c r="F71" i="3"/>
  <c r="F70" i="3"/>
  <c r="F69" i="3"/>
  <c r="F68" i="3"/>
  <c r="F67" i="3"/>
  <c r="F66" i="3"/>
  <c r="F65" i="3"/>
  <c r="F64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9" i="1"/>
  <c r="G25" i="2" l="1"/>
  <c r="F25" i="2"/>
  <c r="J24" i="2"/>
  <c r="J23" i="2"/>
  <c r="J22" i="2"/>
  <c r="J21" i="2"/>
  <c r="J20" i="2"/>
  <c r="J19" i="2"/>
  <c r="I19" i="2"/>
  <c r="J18" i="2"/>
  <c r="I18" i="2"/>
  <c r="J17" i="2"/>
  <c r="I17" i="2"/>
  <c r="J16" i="2"/>
  <c r="I16" i="2"/>
  <c r="J15" i="2"/>
  <c r="I15" i="2"/>
  <c r="J14" i="2"/>
  <c r="I14" i="2"/>
  <c r="J13" i="2"/>
  <c r="I13" i="2"/>
  <c r="J12" i="2"/>
  <c r="I12" i="2"/>
  <c r="J11" i="2"/>
  <c r="I11" i="2"/>
  <c r="J10" i="2"/>
  <c r="I10" i="2"/>
  <c r="J9" i="2"/>
  <c r="I9" i="2"/>
  <c r="J8" i="2"/>
  <c r="I8" i="2"/>
  <c r="J7" i="2"/>
  <c r="I7" i="2"/>
  <c r="J6" i="2"/>
  <c r="I6" i="2"/>
  <c r="J5" i="2"/>
  <c r="I5" i="2"/>
  <c r="J25" i="2" l="1"/>
  <c r="I25" i="2"/>
</calcChain>
</file>

<file path=xl/sharedStrings.xml><?xml version="1.0" encoding="utf-8"?>
<sst xmlns="http://schemas.openxmlformats.org/spreadsheetml/2006/main" count="294" uniqueCount="197">
  <si>
    <t>נקודת רשת גיגה CAT6E  קומפלט</t>
  </si>
  <si>
    <t>נקודת רשת CAT5E קומפלט</t>
  </si>
  <si>
    <t>נק' טל' קומפלט, כבל 4 זוג 30מ' ואבזר קצה</t>
  </si>
  <si>
    <t>תעריף הגעת טכנאי לאתר גיאוגרפי (הגעה למספר אתרים  ביום אחד המצויים ברדיוס של עד 10 ק"מ זה מזה תחשב כהגעה אחת)</t>
  </si>
  <si>
    <t>שעות עבודת טכנאי - שעות רגילות</t>
  </si>
  <si>
    <t>שעות עבודת טכנאי - שעות לילה (22:00-6:00)</t>
  </si>
  <si>
    <t>שעות עבודת טכנאי - חגים ושבתות (משעה טרם כניסת שבת/חג ועד שעה מצאת שבת/חג)</t>
  </si>
  <si>
    <t>כבל תקשורת במבנה 8 גידים 23*2*4</t>
  </si>
  <si>
    <t>הפעלת שלוחת טל' או קו ישיר</t>
  </si>
  <si>
    <t>לוח ניתוב 19" ל-24 מבואות RJ45</t>
  </si>
  <si>
    <t>אביזר קצה RJ45 מודולרי מסוכך, כולל חיווט</t>
  </si>
  <si>
    <t>צינור מריכף בקוטר 16 מ"מ</t>
  </si>
  <si>
    <t>מגשר נחושת מסוכך 8 גידים, אורך 3 מ'</t>
  </si>
  <si>
    <t>מגשר נחושת מסוכך 8 גידים,  אורך 2 מ'</t>
  </si>
  <si>
    <t>מסד תקשורת 25" להתקנת ציוד 19" בגובה 44U</t>
  </si>
  <si>
    <t>צינור מריכף בקוטר 23 מ"מ</t>
  </si>
  <si>
    <t>פס שקעי חשמל 12N עם נורת ביקורת, עד 6 מ'</t>
  </si>
  <si>
    <t>מסד תקשורת להתקנה על הקיר גובה 10U</t>
  </si>
  <si>
    <t>מסד תקשורת להתקנה על הקיר גובה 20U</t>
  </si>
  <si>
    <t>פנל שערות 19" לסידור מגשרים בגודל 0.5U</t>
  </si>
  <si>
    <t>לוח ניתוב 19" UTP ל-48 או 50 מבואות RJ45</t>
  </si>
  <si>
    <t>מדף קבוע לציוד מחורר 30%, ברוחב 19/23"</t>
  </si>
  <si>
    <t>תעלת PVC 6*4 ס"מ</t>
  </si>
  <si>
    <t>מאוורר בהספק CFM 115 עם נורית LED</t>
  </si>
  <si>
    <t>פסי קרונה (יצרן קרונה) + LSA נתיק (לבן)</t>
  </si>
  <si>
    <t>קופסא תחת טיח גביס לקיר גבס 3 מק' קומפלט</t>
  </si>
  <si>
    <t>שקע טלפון בריטי תה"ט/עה"ט</t>
  </si>
  <si>
    <t>מגשר נחושת - טלפונים - RJ45/RJ11 אורך 3מ</t>
  </si>
  <si>
    <t>מחבר אופטי מסוג SC/LC SM כולל PIGTAIL</t>
  </si>
  <si>
    <t>כבל אופטי הת' פנים MUA-9-12*01-D-H-D</t>
  </si>
  <si>
    <t>צינור שרשורי מצופה PVC קוברה - 2"</t>
  </si>
  <si>
    <t>צינור שרשורי מצופה PVC קוברה - 1"</t>
  </si>
  <si>
    <t>הפעלת נקודת תקשורת</t>
  </si>
  <si>
    <t>שקע טלפון כפול בריטי תה"ט/עה"ט</t>
  </si>
  <si>
    <t>מגשר אופטי כפול LC או SC, באורך 2 מ'</t>
  </si>
  <si>
    <t>מעבר קיר בטון 100 מ"מ פתח (20*30) ס"מ</t>
  </si>
  <si>
    <t>תעלת PVC 10*30 ס"מ</t>
  </si>
  <si>
    <t>כבל טלפון 50 זוג 0.5 מ"מ להתקנת פנים</t>
  </si>
  <si>
    <t>פלטת עץ 120*220, עובי 20 מ"מ</t>
  </si>
  <si>
    <t>שילוט מסוג PVC חרוט לשקעי הקצה</t>
  </si>
  <si>
    <t>כבל אופטי הת' פנים MCA-9-12*01-V-D-HR-D</t>
  </si>
  <si>
    <t>שקע קצה RJ45 בודד ומסוכך תואם CAT6A</t>
  </si>
  <si>
    <t>מעבר קיר בטון 200 מ"מ פתח (20*30) ס"מ</t>
  </si>
  <si>
    <t>שקע קצה RJ45 כפול ומסוכך תואם CAT6A</t>
  </si>
  <si>
    <t>תעלת PVC 6*12 ס"מ</t>
  </si>
  <si>
    <t>מתאם לעמדה משולבת לאביזר קצה RJ45</t>
  </si>
  <si>
    <t>שילוט מסוג PVC חרוט ללוחות הניתוב</t>
  </si>
  <si>
    <t>צינור PVC להתקנה בתוואי תת"ק - 4"</t>
  </si>
  <si>
    <t>כבל טלפון 3 זוג 0.5*2*3 כולל חיווט</t>
  </si>
  <si>
    <t>מעבר קיר בלוקים</t>
  </si>
  <si>
    <t>פנל עיוור בגובה 1U</t>
  </si>
  <si>
    <t>תעלת רשת במידות 8.5*20</t>
  </si>
  <si>
    <t>כבל אופטי הת' פנים MUA-5-12*01-D-H-D</t>
  </si>
  <si>
    <t>בדיקת קווים דו צדדית לפי תקן TIA-568 EIA</t>
  </si>
  <si>
    <t>אמבטיה ל-5 בלוקי קרונה</t>
  </si>
  <si>
    <t>כבל אופטי הת' פנים MCA-5-12*01-V-D-HR-D</t>
  </si>
  <si>
    <t>לוח ניתוב אופטי ל-12 סיבים, לארון 19"</t>
  </si>
  <si>
    <t>מחבר אופטי מסוג LC/SC MM</t>
  </si>
  <si>
    <t>כבל טלפון 100 זוג 0.5 מ"מ להתקנת פנים</t>
  </si>
  <si>
    <t>כבל טלפון 50 זוג 0.63 מ"מ להתקנת חוץ</t>
  </si>
  <si>
    <t>כבל טלפון 100 זוג 0.63 מ"מ להתקנת חוץ</t>
  </si>
  <si>
    <t>אמבטיה ל-10 בלוקי קרונה</t>
  </si>
  <si>
    <t>מגירת שירות בגובה 3U עם מסילות טלסקופיות</t>
  </si>
  <si>
    <t>בדיקת סיבים אופטיים באמצעות מכשיר OTDR</t>
  </si>
  <si>
    <t>תעלת PVC 6*6 ס"מ</t>
  </si>
  <si>
    <t>תעלת פח 4*6 ס"מ</t>
  </si>
  <si>
    <t>צינור שרשורי מצופה PVC קוברה - 3"</t>
  </si>
  <si>
    <t>תעלת רשת במידות 8.5*30</t>
  </si>
  <si>
    <t>מעבר קיר בטון 300 מ"מ פתח (20*30) ס"מ</t>
  </si>
  <si>
    <t>חפירה בכביש עומק 1.5מ', כולל שחזור</t>
  </si>
  <si>
    <t>כבל HDMI באורך 1.8 מטר באיכות גבוהה - ללא התקנה</t>
  </si>
  <si>
    <t>כבל HDMI באורך 3 מטר באיכות גבוהה - ללא התקנה</t>
  </si>
  <si>
    <t>כבל HDMI באורך 5 מטר באיכות גבוהה - ללא התקנה</t>
  </si>
  <si>
    <t>כבל HDMI באורך 10 מטר באיכות גבוהה - ללא התקנה</t>
  </si>
  <si>
    <t>כבל HDMI באורך 15 מטר באיכות גבוהה - ללא התקנה</t>
  </si>
  <si>
    <t>מגבר HDMI על תשתית רשת 50 מטר</t>
  </si>
  <si>
    <t>מגבר VGA על תשתית רשת 150 מטר</t>
  </si>
  <si>
    <t>מדף לממיר עבור מסך מערכות מידע</t>
  </si>
  <si>
    <t>מפצל HDMI ל-2 יציאות עם הגברה</t>
  </si>
  <si>
    <t>מפצל HDMI ל-4 יציאות עם הגברה</t>
  </si>
  <si>
    <t>מתאם DP (זכר) ל HDMI  (נקבה)</t>
  </si>
  <si>
    <t>כבל Display Port  ל HDMI</t>
  </si>
  <si>
    <t>כבל HDMI באורך 1 מטר באיכות גבוהה</t>
  </si>
  <si>
    <t>כבל HDMI באורך 2 מטר באיכות גבוהה</t>
  </si>
  <si>
    <t>כבל HDMI באורך 20 מטר באיכות גבוהה</t>
  </si>
  <si>
    <t>מתאם HDMI נקבה / נקבה</t>
  </si>
  <si>
    <t>צינור קוברה - מערכות מידע</t>
  </si>
  <si>
    <t>מרחיק כבל HDMI דרך כבל רשת עד 120 מטר</t>
  </si>
  <si>
    <t>מרחיק כבל HDMI דרך כבל רשת עד 50 מטר</t>
  </si>
  <si>
    <t>ממיר רשת  CAT5 - HDMI</t>
  </si>
  <si>
    <t>ממיר רשת CAT5 - VGA</t>
  </si>
  <si>
    <t>אוורור עבור קיר מסכים מחשוב שיווק</t>
  </si>
  <si>
    <t>מגבר COPPA לניהול תורים</t>
  </si>
  <si>
    <t xml:space="preserve">רמקול לניהול תורים </t>
  </si>
  <si>
    <t>פס שקעי חשמל 6N עם נורת ביקורת, עד 6 מ'</t>
  </si>
  <si>
    <t xml:space="preserve">התקנת רמקול +כבל עד 30 מטר </t>
  </si>
  <si>
    <t xml:space="preserve">התקנת טלויזיה על הקיר </t>
  </si>
  <si>
    <t xml:space="preserve">בדיקת נקודת תקשורת </t>
  </si>
  <si>
    <t>כבל ג'ל טלפון 10 זוגות</t>
  </si>
  <si>
    <t xml:space="preserve">כבל ג'ל טלפון 20 זוגות </t>
  </si>
  <si>
    <t>מגשר תקשורת 15 ס"מ</t>
  </si>
  <si>
    <t>מגשר תקשורת 20 ס"מ</t>
  </si>
  <si>
    <t>מגשר תקשורת 25 ס"מ</t>
  </si>
  <si>
    <t>מגשר תקשורת 30 ס"מ</t>
  </si>
  <si>
    <t>מגשר תקשורת 40 ס"מ</t>
  </si>
  <si>
    <t>נק' תקשורת קומפלט- כולל כל החומרים והעבודה הנדרשים למעט עלות הגעה לאתר גיאוגרפי</t>
  </si>
  <si>
    <t>הגעה לאתר גיאוגרפי</t>
  </si>
  <si>
    <t>תאור פריט</t>
  </si>
  <si>
    <t>חיוב לפי ש"ע לעבודות שאינן כלולות בנקודות התקשורת קומפלט לא כולל עלות הגעה לאתר</t>
  </si>
  <si>
    <t>חומרים שלא במסגרת נק' תקשורת קומפלט</t>
  </si>
  <si>
    <t>מחיר ליחידה-
קונקטקום</t>
  </si>
  <si>
    <t>מחיר ליחידה- גירית</t>
  </si>
  <si>
    <t>מחיר ליחידה- טלדור</t>
  </si>
  <si>
    <t>עבור מכבי שירותי בריאות</t>
  </si>
  <si>
    <t>מחיר דניאל פז</t>
  </si>
  <si>
    <t>פסטנט</t>
  </si>
  <si>
    <t>הגעת טכנאי עד רדיוס של 10 ק"מ</t>
  </si>
  <si>
    <t>סה"כ פריטים זולים</t>
  </si>
  <si>
    <t>תאור פריטים המוזמנים ביותר</t>
  </si>
  <si>
    <t>כמות צריכה שנתי</t>
  </si>
  <si>
    <t>תעריף הגעת טכנאי לאתר גיאוגרפי באזור מודעין - ירושלים</t>
  </si>
  <si>
    <t xml:space="preserve">נקודת רשת גיגה CAT6E  קומפלט כפולה </t>
  </si>
  <si>
    <t xml:space="preserve">עלות </t>
  </si>
  <si>
    <t>כמות</t>
  </si>
  <si>
    <t>סה"כ</t>
  </si>
  <si>
    <t>אומדן כמיות לספק תקשורת</t>
  </si>
  <si>
    <t>מוצר</t>
  </si>
  <si>
    <t xml:space="preserve">יח' מדידה </t>
  </si>
  <si>
    <t>אומדן כמות שנתי</t>
  </si>
  <si>
    <t>כבל טלפון 26 זוג 0.5 מ"מ להתקנת פנים למטר</t>
  </si>
  <si>
    <t>מטר</t>
  </si>
  <si>
    <t>כבל טלפון 10 זוג 0.5 מ"מ להתקנת פנים למטר</t>
  </si>
  <si>
    <t>יח'</t>
  </si>
  <si>
    <t xml:space="preserve">תעלות פלסטיק למטר רץ </t>
  </si>
  <si>
    <t>ראש קיסטון  CAT6A מעל 50 יחידות</t>
  </si>
  <si>
    <t>ראש קיסטון  CAT6A  עד 50 יחידות</t>
  </si>
  <si>
    <t>לוח ניתוב 19" ל-24 מבואות RJ45 תוצרת RIT או 3M או R&amp;M -מסגרת מקורית בלבד</t>
  </si>
  <si>
    <t>לוח ניתוב אופטי ל-24 סיבים, לארון 19" דגם LC</t>
  </si>
  <si>
    <t>לוח ניתוב 19" UTP ל-24  מבואות RJ45</t>
  </si>
  <si>
    <t>פנל שערות 19" לסידור מגשרים בגודל 1U</t>
  </si>
  <si>
    <t>פס שקעי חשמל 6N עם נורת ביקורת, עד 5 מ'-תקע ישראלי</t>
  </si>
  <si>
    <t>ארון תקשורת בגובה 44U , רוחב 25 ",מותאם פנימית ל- 19 "-  כולל: דלת זכוכית כפולה, דלת אחורית אטומה, מגירת שירות, 2 פסי שקעים 12 תקע ישראלי , 2 מאווררים, 3 מדפים קבועים ופס השוואת פוטנציאלים ל-5.</t>
  </si>
  <si>
    <t>ארון תקשורת להתקנה על הקיר גובה 10U,עומק 600 מ"מ, מדף קבוע, שקע חשמל N6 תקע ישראלי, מאוורר ופס השוואת פוטנציאלים ל-5.</t>
  </si>
  <si>
    <t>ארון תקשורת להתקנה על הקיר גובה 20U,עומק 600 מ"מ,2 מדפים קבועים, שקע חשמל N12 תקע ישראלי, מאוורר ופס השוואת פוטנציאלים ל-5</t>
  </si>
  <si>
    <t>שילוט מסוג PVC חרוט ללוח ניתוב 24 מבואות ולשקעי קצה בהתאמה</t>
  </si>
  <si>
    <t>מגשר אופטי כפול LC או SC, באורך 2 מ' singel/multi</t>
  </si>
  <si>
    <t>רמקול פנימי - יוצע ציוד באיכות שאינה נופלת מאיכות של מותגים מוכרים כדוגמת COPA</t>
  </si>
  <si>
    <t xml:space="preserve">עלות רמקול חיצוני - יוצע ציוד באיכות שאינה נופלת מאיכות של מותגים מוכרים כדוגמת COPA </t>
  </si>
  <si>
    <t>מגבר - יוצע ציוד באיכות שאינה נופלת מאיכות של מותגים מוכרים כדוגמת COPA</t>
  </si>
  <si>
    <t>כבל PL גדול לPL קטן</t>
  </si>
  <si>
    <t>מגשר נחושת בקטגוריה cat6a מסוכך 8 גידים, 3 מטרים אורך</t>
  </si>
  <si>
    <t>מגשר נחושת בקטגוריה cat6a מסוכך 8 גידים מסומן, 3 מטרים אורך</t>
  </si>
  <si>
    <t>מגשר נחושת בקטגוריה cat6a מסוכך 8 גידים, 2 מטרים אורך</t>
  </si>
  <si>
    <t>מגשר נחושת בקטגוריה cat6a מסוכך 8 גידים מסומן, 2 מטרים אורך</t>
  </si>
  <si>
    <t>מגשר נחושת בקטגוריה cat6a  מסוכך 8 גידים, 1 מטרים אורך</t>
  </si>
  <si>
    <t>מגשר נחושת בקטגוריה cat6a  מסוכך 8 מסומן  גידים, 1 מטרים אורך</t>
  </si>
  <si>
    <t>מגשר נחושת בקטגוריה cat6a מסוכך 8 גידים, 0.5 מטרים אורך</t>
  </si>
  <si>
    <t>מגשר נחושת בקטגוריה cat6a מסוכך 8 גידים מסומן, 0.5 מטרים אורך</t>
  </si>
  <si>
    <t>מגשר נחושת בקטגוריה cat6a מסוכך 8 גידים, 0.25 מטרים אורך</t>
  </si>
  <si>
    <t>מגשר נחושת בקטגוריה cat6a מסוכך 8 גידים מסומן, 0.25 מטרים אורך</t>
  </si>
  <si>
    <t>מגשר נחושת בקטגוריה cat6a מסוכך 8 גידים, 15 מטרים אורך</t>
  </si>
  <si>
    <t>מגשר נחושת בקטגוריה cat6a מסוכך 8 גידים, 20 מטרים אורך</t>
  </si>
  <si>
    <t>מגשר נחושת בקטגוריה cat6a מסוכך 8 גידים, 10 מטרים אורך</t>
  </si>
  <si>
    <t>בודק תקשורת אנלוגי (מולטי-טסטר איכותי לכבלים COAX-BNC, USB, RJ11' RJ45)</t>
  </si>
  <si>
    <t>בודק תקשורת דיגיטלי (מכשיר בדיקה דיגיטלי מקצועי לכבלי תקשורת)</t>
  </si>
  <si>
    <t>כבל HDMI קצר באורך עד 1 מטר באיכות גבוהה</t>
  </si>
  <si>
    <t>כבל HDMI באורך 3 מטר באיכות גבוהה</t>
  </si>
  <si>
    <t>כבל HDMI באורך 5 מטר באיכות גבוהה</t>
  </si>
  <si>
    <t>כבל HDMI באורך 10 מטר באיכות גבוהה</t>
  </si>
  <si>
    <t>כבל HDMI באורך 15 מטר באיכות גבוהה</t>
  </si>
  <si>
    <t>כבל DISPLAY PORT (זכר) ל HDMI (זכר)</t>
  </si>
  <si>
    <t>כבל DISPLAY PORT(זכר) ל HDMI (נקבע)</t>
  </si>
  <si>
    <t>מתאם HDMI ל-VGA</t>
  </si>
  <si>
    <t>מתאם HDMI זכר / נקבה זווית 90 מעלות</t>
  </si>
  <si>
    <t>מפצל VGA 4 יציאות</t>
  </si>
  <si>
    <t>KVM HDMI ל-2 מחשבים (כולל כבלים)</t>
  </si>
  <si>
    <t>KVM HDMI ל-4 מחשבים (כולל כבלים)</t>
  </si>
  <si>
    <t>ממיר MINI DP TO HDMI 4K</t>
  </si>
  <si>
    <t>מרחיק כבל HDMI דרך כבל רשת עד 120 מטר (כולל 2 איבזרים משדר+קולט)</t>
  </si>
  <si>
    <t>מרחיק כבל HDMI דרך כבל רשת עד 50 מטר (כולל 2 איבזרים משדר+קולט)</t>
  </si>
  <si>
    <t>מרחיק כבל VGA דרך כבל רשת עד 50 מטר (כולל 2 איבזרים משדר+קולט)</t>
  </si>
  <si>
    <t>ממחיר בש"ח לא כולל מע"מ</t>
  </si>
  <si>
    <t>סה"כ אומדן מחיר שנתי בש"ח לא כולל מע"מ</t>
  </si>
  <si>
    <t>שרות</t>
  </si>
  <si>
    <t xml:space="preserve">שעות עבודת טכנאי 07:00-19:00 - כל עבודה שלא נדרשת לה תוספת ציוד (העתקת נק' רשת/טלפון, סידור ארון תקשורת/הזזת ארון תקשורת, עבודה פיזית) - ש"ע לפי מספר טכנאים בפועל </t>
  </si>
  <si>
    <t>ש"ע</t>
  </si>
  <si>
    <t xml:space="preserve">שעות עבודת טכנאי 19:00-24:00 - כל עבודה שלא נדרשת לה תוספת ציוד (העתקת נק' רשת/טלפון, סידור ארון תקשורת/הזזת ארון תקשורת, עבודה פיזית) - ש"ע לפי מספר טכנאים בפועל </t>
  </si>
  <si>
    <t>שעות עבודת טכנאי - חגים ושבתות (משעה טרם כניסת שבת/חג ועד השעה מצאת שבת/חג) - כל עבודה שלא נדרשת תוספת ציוד (העתקת נק' רשת/טלפון, סידור ארון תקשורת/הזזת ארון תקשורת, עבודה פיזית) – ש"ע לפי מספר טכנאים בפועל</t>
  </si>
  <si>
    <t>נקודת רשת/טלפון (חיצוני/פנימי) בודדת  ( עד נק' 1 ביום ) מכבל CAT7  כולל 2 אביזרי קצה CAT6A תוצרת (RIT,3M,R&amp;M וכו') קומפלט כולל כל החומרים (תעלות, מעבר קומות, מעבר קירות ביטון/גבס/וכו' למעט ממד, כולל חיווט וציוד (ראש קיסטון) בארון תקשורת וכולל העבודה הנדרשת)</t>
  </si>
  <si>
    <t>נקודת רשת/טלפון (חיצוני/פנימי) בודדת  ( 2 עד 4 נק' ביום ) מכבל CAT7  כולל 2 אביזרי קצה CAT6A תוצרת (RIT,3M,R&amp;M וכו') קומפלט כולל כל החומרים (תעלות, מעבר קומות, מעבר קירות ביטון/גבס/וכו' למעט ממד, כולל חיווט וציוד (ראש קיסטון) בארון תקשורת וכולל העבודה הנדרשת)</t>
  </si>
  <si>
    <t>נקודת רשת/טלפון (חיצוני/פנימי) בודדת  (5 ומעלה נק' ביום ) מכבל CAT7  כולל 2 אביזרי קצה CAT6A תוצרת (RIT,3M,R&amp;M וכו') קומפלט כולל כל החומרים (תעלות, מעבר קומות, מעבר קירות ביטון/גבס/וכו' למעט ממד, כולל חיווט וציוד (ראש קיסטון) בארון תקשורת כולל העבודה הנדרשת)</t>
  </si>
  <si>
    <t>התקנת או החלפת רמקול קומפלקט כולל כל החומרים (כבל וחיבור למגבר ולרמקול, תעלות, מעבר קומות, מעבר קירות ביטון/גבס/וכו' למעט ממד, כולל ש"ע)</t>
  </si>
  <si>
    <t>מעבר קיר בטון ( ממ"ד)</t>
  </si>
  <si>
    <t>הגעה לאתר. נקודות באותו ישוב יחשבו כאתר אחד</t>
  </si>
  <si>
    <t>האומדן הינו הערכה בלבד. מכבי אינה מחוייבות לכמות כלשהיא. מכבי רשאית לפצל ההתקשרות לשני ספקים</t>
  </si>
  <si>
    <t>חתימת וחותמת המציע</t>
  </si>
  <si>
    <t xml:space="preserve">מחוז ירושלים והשפלה - אומדן עבור  ספק תשתיות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</si>
</sst>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&quot;₪&quot;\ #,##0.00"/>
    <numFmt numFmtId="165" formatCode="_ * #,##0_ ;_ * \-#,##0_ ;_ * &quot;-&quot;??_ ;_ @_ "/>
    <numFmt numFmtId="166" formatCode="&quot;₪&quot;\ #,##0"/>
    <numFmt numFmtId="167" formatCode="_ [$₪-40D]\ * #,##0.00_ ;_ [$₪-40D]\ * \-#,##0.00_ ;_ [$₪-40D]\ * &quot;-&quot;??_ ;_ @_ "/>
  </numFmts>
  <fonts count="21" x14ac:knownFonts="1">
    <font>
      <sz val="11"/>
      <color theme="1"/>
      <name val="Arial"/>
      <family val="2"/>
      <charset val="177"/>
      <scheme val="minor"/>
    </font>
    <font>
      <b/>
      <sz val="11"/>
      <color indexed="8"/>
      <name val="Calibri"/>
      <family val="2"/>
    </font>
    <font>
      <sz val="11"/>
      <color indexed="8"/>
      <name val="Cambria"/>
      <family val="1"/>
    </font>
    <font>
      <sz val="11"/>
      <name val="Calibri"/>
      <family val="2"/>
      <charset val="177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</font>
    <font>
      <sz val="8"/>
      <name val="Calibri"/>
      <family val="2"/>
      <charset val="177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Times New Roman"/>
      <family val="1"/>
      <scheme val="major"/>
    </font>
    <font>
      <b/>
      <sz val="11"/>
      <color indexed="8"/>
      <name val="Calibri"/>
      <family val="2"/>
      <charset val="177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1"/>
      <name val="David"/>
      <family val="2"/>
      <charset val="177"/>
    </font>
    <font>
      <sz val="14"/>
      <color theme="1"/>
      <name val="David"/>
      <family val="2"/>
    </font>
    <font>
      <sz val="14"/>
      <name val="David"/>
      <family val="2"/>
    </font>
    <font>
      <b/>
      <sz val="12"/>
      <color rgb="FFFF0000"/>
      <name val="Arial"/>
      <family val="2"/>
      <scheme val="minor"/>
    </font>
    <font>
      <b/>
      <sz val="12"/>
      <color theme="1"/>
      <name val="David"/>
      <family val="2"/>
      <charset val="177"/>
    </font>
    <font>
      <b/>
      <u/>
      <sz val="11"/>
      <color theme="1"/>
      <name val="Arial"/>
      <family val="2"/>
      <scheme val="minor"/>
    </font>
    <font>
      <b/>
      <sz val="16"/>
      <color rgb="FFFF0000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3" tint="0.39991454817346722"/>
      </left>
      <right style="medium">
        <color theme="3" tint="0.39991454817346722"/>
      </right>
      <top style="medium">
        <color theme="3" tint="0.39991454817346722"/>
      </top>
      <bottom style="medium">
        <color theme="3" tint="0.39991454817346722"/>
      </bottom>
      <diagonal/>
    </border>
    <border>
      <left style="medium">
        <color theme="3" tint="0.39991454817346722"/>
      </left>
      <right style="medium">
        <color theme="3" tint="0.39991454817346722"/>
      </right>
      <top style="medium">
        <color theme="3" tint="0.39991454817346722"/>
      </top>
      <bottom/>
      <diagonal/>
    </border>
    <border>
      <left style="medium">
        <color theme="3" tint="0.39988402966399123"/>
      </left>
      <right style="medium">
        <color theme="3" tint="0.39988402966399123"/>
      </right>
      <top style="medium">
        <color theme="3" tint="0.39988402966399123"/>
      </top>
      <bottom style="medium">
        <color theme="3" tint="0.39988402966399123"/>
      </bottom>
      <diagonal/>
    </border>
    <border>
      <left style="medium">
        <color theme="3" tint="0.39991454817346722"/>
      </left>
      <right/>
      <top style="medium">
        <color theme="3" tint="0.39991454817346722"/>
      </top>
      <bottom style="medium">
        <color theme="3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3" tint="0.39991454817346722"/>
      </left>
      <right/>
      <top style="medium">
        <color theme="3" tint="0.39991454817346722"/>
      </top>
      <bottom/>
      <diagonal/>
    </border>
    <border>
      <left style="medium">
        <color rgb="FF538DD5"/>
      </left>
      <right style="medium">
        <color rgb="FF538DD5"/>
      </right>
      <top/>
      <bottom style="medium">
        <color rgb="FF5B9BD5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75">
    <xf numFmtId="0" fontId="0" fillId="0" borderId="0" xfId="0"/>
    <xf numFmtId="164" fontId="2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 readingOrder="2"/>
    </xf>
    <xf numFmtId="0" fontId="4" fillId="0" borderId="1" xfId="1" applyNumberFormat="1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4" fontId="10" fillId="0" borderId="1" xfId="0" applyNumberFormat="1" applyFont="1" applyBorder="1" applyAlignment="1" applyProtection="1">
      <alignment horizontal="center"/>
      <protection locked="0"/>
    </xf>
    <xf numFmtId="164" fontId="10" fillId="4" borderId="1" xfId="0" applyNumberFormat="1" applyFont="1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Alignment="1" applyProtection="1">
      <alignment horizontal="center"/>
      <protection locked="0"/>
    </xf>
    <xf numFmtId="0" fontId="4" fillId="4" borderId="1" xfId="1" applyNumberFormat="1" applyFont="1" applyFill="1" applyBorder="1" applyAlignment="1" applyProtection="1">
      <alignment horizontal="center"/>
      <protection locked="0"/>
    </xf>
    <xf numFmtId="0" fontId="4" fillId="0" borderId="1" xfId="1" applyNumberFormat="1" applyFont="1" applyFill="1" applyBorder="1" applyAlignment="1" applyProtection="1">
      <alignment horizontal="center"/>
      <protection locked="0"/>
    </xf>
    <xf numFmtId="0" fontId="8" fillId="0" borderId="1" xfId="0" applyFont="1" applyBorder="1"/>
    <xf numFmtId="0" fontId="11" fillId="4" borderId="1" xfId="1" applyNumberFormat="1" applyFont="1" applyFill="1" applyBorder="1" applyAlignment="1" applyProtection="1">
      <alignment horizontal="center"/>
      <protection locked="0"/>
    </xf>
    <xf numFmtId="165" fontId="1" fillId="5" borderId="1" xfId="1" applyNumberFormat="1" applyFont="1" applyFill="1" applyBorder="1" applyAlignment="1">
      <alignment horizontal="center" wrapText="1"/>
    </xf>
    <xf numFmtId="43" fontId="1" fillId="5" borderId="1" xfId="0" applyNumberFormat="1" applyFont="1" applyFill="1" applyBorder="1" applyAlignment="1">
      <alignment horizontal="center" wrapText="1"/>
    </xf>
    <xf numFmtId="0" fontId="9" fillId="5" borderId="1" xfId="0" applyFont="1" applyFill="1" applyBorder="1" applyAlignment="1">
      <alignment horizontal="center" vertical="center" wrapText="1" readingOrder="2"/>
    </xf>
    <xf numFmtId="0" fontId="1" fillId="5" borderId="1" xfId="0" applyFont="1" applyFill="1" applyBorder="1" applyAlignment="1">
      <alignment horizontal="center" vertical="center" wrapText="1" readingOrder="2"/>
    </xf>
    <xf numFmtId="0" fontId="1" fillId="7" borderId="1" xfId="0" applyFont="1" applyFill="1" applyBorder="1" applyAlignment="1">
      <alignment horizontal="center" vertical="center" readingOrder="2"/>
    </xf>
    <xf numFmtId="0" fontId="0" fillId="6" borderId="1" xfId="0" applyFill="1" applyBorder="1"/>
    <xf numFmtId="0" fontId="4" fillId="6" borderId="1" xfId="1" applyNumberFormat="1" applyFont="1" applyFill="1" applyBorder="1" applyAlignment="1" applyProtection="1">
      <alignment horizontal="center"/>
      <protection locked="0"/>
    </xf>
    <xf numFmtId="166" fontId="0" fillId="0" borderId="1" xfId="0" applyNumberFormat="1" applyBorder="1"/>
    <xf numFmtId="0" fontId="9" fillId="6" borderId="1" xfId="0" applyFont="1" applyFill="1" applyBorder="1" applyAlignment="1">
      <alignment horizontal="center" vertical="center" wrapText="1"/>
    </xf>
    <xf numFmtId="9" fontId="9" fillId="3" borderId="1" xfId="2" applyFont="1" applyFill="1" applyBorder="1" applyAlignment="1">
      <alignment horizontal="center"/>
    </xf>
    <xf numFmtId="9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166" fontId="9" fillId="3" borderId="1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 vertical="center"/>
    </xf>
    <xf numFmtId="167" fontId="1" fillId="6" borderId="1" xfId="1" applyNumberFormat="1" applyFont="1" applyFill="1" applyBorder="1" applyAlignment="1">
      <alignment horizontal="center" vertical="center" wrapText="1"/>
    </xf>
    <xf numFmtId="167" fontId="12" fillId="0" borderId="1" xfId="0" applyNumberFormat="1" applyFont="1" applyBorder="1"/>
    <xf numFmtId="0" fontId="0" fillId="3" borderId="0" xfId="0" applyFill="1"/>
    <xf numFmtId="167" fontId="13" fillId="0" borderId="1" xfId="0" applyNumberFormat="1" applyFont="1" applyBorder="1"/>
    <xf numFmtId="167" fontId="5" fillId="0" borderId="2" xfId="1" applyNumberFormat="1" applyFont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right"/>
    </xf>
    <xf numFmtId="167" fontId="5" fillId="0" borderId="2" xfId="0" applyNumberFormat="1" applyFont="1" applyBorder="1" applyAlignment="1" applyProtection="1">
      <alignment horizontal="center"/>
      <protection locked="0"/>
    </xf>
    <xf numFmtId="167" fontId="12" fillId="0" borderId="2" xfId="0" applyNumberFormat="1" applyFont="1" applyBorder="1" applyAlignment="1" applyProtection="1">
      <alignment horizontal="center"/>
      <protection locked="0"/>
    </xf>
    <xf numFmtId="167" fontId="12" fillId="0" borderId="2" xfId="0" applyNumberFormat="1" applyFont="1" applyBorder="1" applyAlignment="1">
      <alignment horizontal="center"/>
    </xf>
    <xf numFmtId="167" fontId="12" fillId="0" borderId="2" xfId="0" applyNumberFormat="1" applyFont="1" applyBorder="1"/>
    <xf numFmtId="0" fontId="0" fillId="0" borderId="1" xfId="0" applyBorder="1" applyAlignment="1">
      <alignment horizontal="center" vertical="center"/>
    </xf>
    <xf numFmtId="167" fontId="0" fillId="0" borderId="1" xfId="0" applyNumberFormat="1" applyBorder="1"/>
    <xf numFmtId="0" fontId="14" fillId="0" borderId="3" xfId="0" applyFont="1" applyBorder="1" applyAlignment="1">
      <alignment horizontal="center" vertical="center" wrapText="1" readingOrder="2"/>
    </xf>
    <xf numFmtId="0" fontId="15" fillId="0" borderId="3" xfId="0" applyFont="1" applyBorder="1" applyAlignment="1">
      <alignment horizontal="right" vertical="center" wrapText="1" readingOrder="2"/>
    </xf>
    <xf numFmtId="0" fontId="15" fillId="0" borderId="3" xfId="0" applyFont="1" applyBorder="1" applyAlignment="1">
      <alignment horizontal="center" vertical="center" wrapText="1" readingOrder="2"/>
    </xf>
    <xf numFmtId="0" fontId="16" fillId="0" borderId="3" xfId="0" applyFont="1" applyBorder="1" applyAlignment="1">
      <alignment horizontal="center" vertical="center" wrapText="1" readingOrder="2"/>
    </xf>
    <xf numFmtId="0" fontId="15" fillId="0" borderId="4" xfId="0" applyFont="1" applyBorder="1" applyAlignment="1">
      <alignment horizontal="right" vertical="center" wrapText="1" readingOrder="2"/>
    </xf>
    <xf numFmtId="0" fontId="16" fillId="0" borderId="4" xfId="0" applyFont="1" applyBorder="1" applyAlignment="1">
      <alignment horizontal="center" vertical="center" wrapText="1" readingOrder="2"/>
    </xf>
    <xf numFmtId="0" fontId="15" fillId="0" borderId="5" xfId="0" applyFont="1" applyBorder="1" applyAlignment="1">
      <alignment horizontal="right" vertical="center" wrapText="1" readingOrder="2"/>
    </xf>
    <xf numFmtId="0" fontId="16" fillId="0" borderId="5" xfId="0" applyFont="1" applyBorder="1" applyAlignment="1">
      <alignment horizontal="center" vertical="center" wrapText="1" readingOrder="2"/>
    </xf>
    <xf numFmtId="0" fontId="15" fillId="0" borderId="4" xfId="0" applyFont="1" applyBorder="1" applyAlignment="1">
      <alignment horizontal="center" vertical="center" wrapText="1" readingOrder="2"/>
    </xf>
    <xf numFmtId="0" fontId="15" fillId="0" borderId="5" xfId="0" applyFont="1" applyBorder="1" applyAlignment="1">
      <alignment horizontal="center" vertical="center" wrapText="1" readingOrder="2"/>
    </xf>
    <xf numFmtId="0" fontId="15" fillId="0" borderId="6" xfId="0" applyFont="1" applyBorder="1" applyAlignment="1">
      <alignment horizontal="right" vertical="center" wrapText="1" readingOrder="2"/>
    </xf>
    <xf numFmtId="167" fontId="12" fillId="0" borderId="7" xfId="0" applyNumberFormat="1" applyFont="1" applyBorder="1"/>
    <xf numFmtId="0" fontId="0" fillId="0" borderId="8" xfId="0" applyBorder="1" applyAlignment="1">
      <alignment horizontal="center"/>
    </xf>
    <xf numFmtId="167" fontId="0" fillId="0" borderId="8" xfId="0" applyNumberFormat="1" applyBorder="1"/>
    <xf numFmtId="167" fontId="12" fillId="0" borderId="8" xfId="0" applyNumberFormat="1" applyFont="1" applyBorder="1"/>
    <xf numFmtId="0" fontId="15" fillId="0" borderId="9" xfId="0" applyFont="1" applyBorder="1" applyAlignment="1">
      <alignment horizontal="right" vertical="center" wrapText="1" readingOrder="2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3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right" vertical="center" wrapText="1" readingOrder="2"/>
    </xf>
    <xf numFmtId="0" fontId="16" fillId="0" borderId="0" xfId="0" applyFont="1" applyAlignment="1">
      <alignment horizontal="center" vertical="center" wrapText="1" readingOrder="2"/>
    </xf>
    <xf numFmtId="0" fontId="15" fillId="0" borderId="0" xfId="0" applyFont="1" applyAlignment="1">
      <alignment horizontal="center" vertical="center" wrapText="1" readingOrder="2"/>
    </xf>
    <xf numFmtId="0" fontId="15" fillId="0" borderId="10" xfId="0" applyFont="1" applyBorder="1" applyAlignment="1">
      <alignment horizontal="right" vertical="center" wrapText="1" readingOrder="2"/>
    </xf>
    <xf numFmtId="0" fontId="19" fillId="0" borderId="1" xfId="0" applyFont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 wrapText="1" readingOrder="2"/>
    </xf>
    <xf numFmtId="0" fontId="18" fillId="8" borderId="3" xfId="0" applyFont="1" applyFill="1" applyBorder="1" applyAlignment="1">
      <alignment horizontal="center" vertical="center" wrapText="1" readingOrder="2"/>
    </xf>
    <xf numFmtId="0" fontId="9" fillId="3" borderId="11" xfId="0" applyFont="1" applyFill="1" applyBorder="1" applyAlignment="1">
      <alignment horizontal="center" wrapText="1"/>
    </xf>
    <xf numFmtId="0" fontId="20" fillId="3" borderId="0" xfId="0" applyFont="1" applyFill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9"/>
  <sheetViews>
    <sheetView showGridLines="0" rightToLeft="1" topLeftCell="A4" zoomScaleNormal="100" zoomScaleSheetLayoutView="100" workbookViewId="0">
      <selection activeCell="A120" sqref="A120:XFD127"/>
    </sheetView>
  </sheetViews>
  <sheetFormatPr defaultRowHeight="14.25" x14ac:dyDescent="0.2"/>
  <cols>
    <col min="1" max="1" width="33.25" customWidth="1"/>
    <col min="2" max="2" width="55.25" customWidth="1"/>
    <col min="3" max="3" width="13.75" customWidth="1"/>
    <col min="4" max="4" width="11.625" customWidth="1"/>
    <col min="5" max="5" width="13.75" customWidth="1"/>
  </cols>
  <sheetData>
    <row r="2" spans="1:5" x14ac:dyDescent="0.2">
      <c r="B2" s="7" t="s">
        <v>113</v>
      </c>
    </row>
    <row r="5" spans="1:5" x14ac:dyDescent="0.2">
      <c r="B5" s="7" t="s">
        <v>125</v>
      </c>
    </row>
    <row r="7" spans="1:5" ht="15" x14ac:dyDescent="0.2">
      <c r="A7" s="3"/>
      <c r="B7" s="4" t="s">
        <v>107</v>
      </c>
      <c r="C7" s="32"/>
    </row>
    <row r="8" spans="1:5" s="28" customFormat="1" ht="35.25" customHeight="1" thickBot="1" x14ac:dyDescent="0.25">
      <c r="A8" s="29" t="s">
        <v>105</v>
      </c>
      <c r="B8" s="29"/>
      <c r="C8" s="34" t="s">
        <v>122</v>
      </c>
      <c r="D8" s="43" t="s">
        <v>123</v>
      </c>
      <c r="E8" s="28" t="s">
        <v>124</v>
      </c>
    </row>
    <row r="9" spans="1:5" ht="19.5" thickBot="1" x14ac:dyDescent="0.3">
      <c r="A9" s="3"/>
      <c r="B9" s="55" t="s">
        <v>0</v>
      </c>
      <c r="C9" s="36">
        <v>260</v>
      </c>
      <c r="D9" s="6"/>
      <c r="E9" s="44">
        <f>D9*C9</f>
        <v>0</v>
      </c>
    </row>
    <row r="10" spans="1:5" ht="19.5" thickBot="1" x14ac:dyDescent="0.3">
      <c r="A10" s="3"/>
      <c r="B10" s="55" t="s">
        <v>121</v>
      </c>
      <c r="C10" s="36">
        <v>520</v>
      </c>
      <c r="D10" s="6">
        <v>100</v>
      </c>
      <c r="E10" s="44">
        <f t="shared" ref="E10:E73" si="0">D10*C10</f>
        <v>52000</v>
      </c>
    </row>
    <row r="11" spans="1:5" ht="19.5" thickBot="1" x14ac:dyDescent="0.3">
      <c r="A11" s="3"/>
      <c r="B11" s="55" t="s">
        <v>1</v>
      </c>
      <c r="C11" s="36"/>
      <c r="D11" s="6"/>
      <c r="E11" s="44">
        <f t="shared" si="0"/>
        <v>0</v>
      </c>
    </row>
    <row r="12" spans="1:5" ht="19.5" thickBot="1" x14ac:dyDescent="0.3">
      <c r="A12" s="3"/>
      <c r="B12" s="55" t="s">
        <v>2</v>
      </c>
      <c r="C12" s="36"/>
      <c r="D12" s="6"/>
      <c r="E12" s="44">
        <f t="shared" si="0"/>
        <v>0</v>
      </c>
    </row>
    <row r="13" spans="1:5" ht="15.75" thickBot="1" x14ac:dyDescent="0.3">
      <c r="A13" s="30" t="s">
        <v>106</v>
      </c>
      <c r="B13" s="30"/>
      <c r="C13" s="37"/>
      <c r="D13" s="6"/>
      <c r="E13" s="44">
        <f t="shared" si="0"/>
        <v>0</v>
      </c>
    </row>
    <row r="14" spans="1:5" ht="40.15" customHeight="1" thickBot="1" x14ac:dyDescent="0.3">
      <c r="A14" s="3"/>
      <c r="B14" s="55" t="s">
        <v>3</v>
      </c>
      <c r="C14" s="36">
        <v>100</v>
      </c>
      <c r="D14" s="6">
        <v>40</v>
      </c>
      <c r="E14" s="44">
        <f t="shared" si="0"/>
        <v>4000</v>
      </c>
    </row>
    <row r="15" spans="1:5" ht="32.25" customHeight="1" thickBot="1" x14ac:dyDescent="0.3">
      <c r="A15" s="3"/>
      <c r="B15" s="55" t="s">
        <v>120</v>
      </c>
      <c r="C15" s="36">
        <v>300</v>
      </c>
      <c r="D15" s="6">
        <v>40</v>
      </c>
      <c r="E15" s="44">
        <f t="shared" si="0"/>
        <v>12000</v>
      </c>
    </row>
    <row r="16" spans="1:5" ht="15.75" thickBot="1" x14ac:dyDescent="0.3">
      <c r="A16" s="30" t="s">
        <v>108</v>
      </c>
      <c r="B16" s="30"/>
      <c r="C16" s="34"/>
      <c r="D16" s="6"/>
      <c r="E16" s="44">
        <f t="shared" si="0"/>
        <v>0</v>
      </c>
    </row>
    <row r="17" spans="1:5" ht="19.5" thickBot="1" x14ac:dyDescent="0.3">
      <c r="A17" s="3"/>
      <c r="B17" s="55" t="s">
        <v>4</v>
      </c>
      <c r="C17" s="36">
        <v>120</v>
      </c>
      <c r="D17" s="6">
        <v>60</v>
      </c>
      <c r="E17" s="44">
        <f t="shared" si="0"/>
        <v>7200</v>
      </c>
    </row>
    <row r="18" spans="1:5" ht="19.5" thickBot="1" x14ac:dyDescent="0.3">
      <c r="A18" s="3"/>
      <c r="B18" s="55" t="s">
        <v>5</v>
      </c>
      <c r="C18" s="36">
        <v>160</v>
      </c>
      <c r="D18" s="6">
        <v>20</v>
      </c>
      <c r="E18" s="44">
        <f t="shared" si="0"/>
        <v>3200</v>
      </c>
    </row>
    <row r="19" spans="1:5" ht="38.25" thickBot="1" x14ac:dyDescent="0.3">
      <c r="A19" s="3"/>
      <c r="B19" s="55" t="s">
        <v>6</v>
      </c>
      <c r="C19" s="36">
        <v>160</v>
      </c>
      <c r="D19" s="6"/>
      <c r="E19" s="44">
        <f t="shared" si="0"/>
        <v>0</v>
      </c>
    </row>
    <row r="20" spans="1:5" s="28" customFormat="1" ht="15.75" thickBot="1" x14ac:dyDescent="0.3">
      <c r="A20" s="31" t="s">
        <v>109</v>
      </c>
      <c r="B20" s="31"/>
      <c r="C20" s="38"/>
      <c r="D20" s="43"/>
      <c r="E20" s="44">
        <f t="shared" si="0"/>
        <v>0</v>
      </c>
    </row>
    <row r="21" spans="1:5" ht="19.5" thickBot="1" x14ac:dyDescent="0.3">
      <c r="A21" s="35"/>
      <c r="B21" s="55" t="s">
        <v>7</v>
      </c>
      <c r="C21" s="36">
        <v>7</v>
      </c>
      <c r="D21" s="6">
        <v>100</v>
      </c>
      <c r="E21" s="44">
        <f t="shared" si="0"/>
        <v>700</v>
      </c>
    </row>
    <row r="22" spans="1:5" ht="19.5" thickBot="1" x14ac:dyDescent="0.3">
      <c r="A22" s="35"/>
      <c r="B22" s="55" t="s">
        <v>8</v>
      </c>
      <c r="C22" s="36">
        <v>100</v>
      </c>
      <c r="D22" s="6"/>
      <c r="E22" s="44">
        <f t="shared" si="0"/>
        <v>0</v>
      </c>
    </row>
    <row r="23" spans="1:5" ht="19.5" thickBot="1" x14ac:dyDescent="0.3">
      <c r="A23" s="35"/>
      <c r="B23" s="55" t="s">
        <v>9</v>
      </c>
      <c r="C23" s="36">
        <v>600</v>
      </c>
      <c r="D23" s="6"/>
      <c r="E23" s="44">
        <f t="shared" si="0"/>
        <v>0</v>
      </c>
    </row>
    <row r="24" spans="1:5" ht="19.5" thickBot="1" x14ac:dyDescent="0.3">
      <c r="A24" s="35"/>
      <c r="B24" s="55" t="s">
        <v>10</v>
      </c>
      <c r="C24" s="36">
        <v>39</v>
      </c>
      <c r="D24" s="6"/>
      <c r="E24" s="44">
        <f t="shared" si="0"/>
        <v>0</v>
      </c>
    </row>
    <row r="25" spans="1:5" ht="19.5" thickBot="1" x14ac:dyDescent="0.3">
      <c r="A25" s="35"/>
      <c r="B25" s="55" t="s">
        <v>11</v>
      </c>
      <c r="C25" s="36">
        <v>7</v>
      </c>
      <c r="D25" s="6"/>
      <c r="E25" s="44">
        <f t="shared" si="0"/>
        <v>0</v>
      </c>
    </row>
    <row r="26" spans="1:5" ht="19.5" thickBot="1" x14ac:dyDescent="0.3">
      <c r="A26" s="35"/>
      <c r="B26" s="55" t="s">
        <v>12</v>
      </c>
      <c r="C26" s="36">
        <v>26</v>
      </c>
      <c r="D26" s="6"/>
      <c r="E26" s="44">
        <f t="shared" si="0"/>
        <v>0</v>
      </c>
    </row>
    <row r="27" spans="1:5" ht="19.5" thickBot="1" x14ac:dyDescent="0.3">
      <c r="A27" s="35"/>
      <c r="B27" s="55" t="s">
        <v>13</v>
      </c>
      <c r="C27" s="36">
        <v>26</v>
      </c>
      <c r="D27" s="6"/>
      <c r="E27" s="44">
        <f t="shared" si="0"/>
        <v>0</v>
      </c>
    </row>
    <row r="28" spans="1:5" ht="19.5" thickBot="1" x14ac:dyDescent="0.3">
      <c r="A28" s="35"/>
      <c r="B28" s="55" t="s">
        <v>14</v>
      </c>
      <c r="C28" s="36">
        <v>3500</v>
      </c>
      <c r="D28" s="6"/>
      <c r="E28" s="44">
        <f t="shared" si="0"/>
        <v>0</v>
      </c>
    </row>
    <row r="29" spans="1:5" ht="19.5" thickBot="1" x14ac:dyDescent="0.3">
      <c r="A29" s="35"/>
      <c r="B29" s="55" t="s">
        <v>15</v>
      </c>
      <c r="C29" s="36">
        <v>7</v>
      </c>
      <c r="D29" s="6"/>
      <c r="E29" s="44">
        <f t="shared" si="0"/>
        <v>0</v>
      </c>
    </row>
    <row r="30" spans="1:5" ht="19.5" thickBot="1" x14ac:dyDescent="0.3">
      <c r="A30" s="35"/>
      <c r="B30" s="55" t="s">
        <v>16</v>
      </c>
      <c r="C30" s="36">
        <v>250</v>
      </c>
      <c r="D30" s="6"/>
      <c r="E30" s="44">
        <f t="shared" si="0"/>
        <v>0</v>
      </c>
    </row>
    <row r="31" spans="1:5" ht="19.5" thickBot="1" x14ac:dyDescent="0.3">
      <c r="A31" s="35"/>
      <c r="B31" s="55" t="s">
        <v>17</v>
      </c>
      <c r="C31" s="36">
        <v>750</v>
      </c>
      <c r="D31" s="6"/>
      <c r="E31" s="44">
        <f t="shared" si="0"/>
        <v>0</v>
      </c>
    </row>
    <row r="32" spans="1:5" ht="19.5" thickBot="1" x14ac:dyDescent="0.3">
      <c r="A32" s="35"/>
      <c r="B32" s="55" t="s">
        <v>18</v>
      </c>
      <c r="C32" s="36">
        <v>1200</v>
      </c>
      <c r="D32" s="6"/>
      <c r="E32" s="44">
        <f t="shared" si="0"/>
        <v>0</v>
      </c>
    </row>
    <row r="33" spans="1:5" ht="19.5" thickBot="1" x14ac:dyDescent="0.3">
      <c r="A33" s="35"/>
      <c r="B33" s="55" t="s">
        <v>19</v>
      </c>
      <c r="C33" s="36">
        <v>35</v>
      </c>
      <c r="D33" s="6">
        <v>10</v>
      </c>
      <c r="E33" s="44">
        <f t="shared" si="0"/>
        <v>350</v>
      </c>
    </row>
    <row r="34" spans="1:5" ht="19.5" thickBot="1" x14ac:dyDescent="0.3">
      <c r="A34" s="35"/>
      <c r="B34" s="55" t="s">
        <v>20</v>
      </c>
      <c r="C34" s="36">
        <v>300</v>
      </c>
      <c r="D34" s="6"/>
      <c r="E34" s="44">
        <f t="shared" si="0"/>
        <v>0</v>
      </c>
    </row>
    <row r="35" spans="1:5" ht="19.5" thickBot="1" x14ac:dyDescent="0.3">
      <c r="A35" s="35"/>
      <c r="B35" s="55" t="s">
        <v>21</v>
      </c>
      <c r="C35" s="36">
        <v>120</v>
      </c>
      <c r="D35" s="6"/>
      <c r="E35" s="44">
        <f t="shared" si="0"/>
        <v>0</v>
      </c>
    </row>
    <row r="36" spans="1:5" ht="19.5" thickBot="1" x14ac:dyDescent="0.3">
      <c r="A36" s="35"/>
      <c r="B36" s="55" t="s">
        <v>22</v>
      </c>
      <c r="C36" s="36">
        <v>25</v>
      </c>
      <c r="D36" s="6"/>
      <c r="E36" s="44">
        <f t="shared" si="0"/>
        <v>0</v>
      </c>
    </row>
    <row r="37" spans="1:5" ht="19.5" thickBot="1" x14ac:dyDescent="0.3">
      <c r="A37" s="35"/>
      <c r="B37" s="55" t="s">
        <v>23</v>
      </c>
      <c r="C37" s="36">
        <v>80</v>
      </c>
      <c r="D37" s="6"/>
      <c r="E37" s="44">
        <f t="shared" si="0"/>
        <v>0</v>
      </c>
    </row>
    <row r="38" spans="1:5" ht="19.5" thickBot="1" x14ac:dyDescent="0.3">
      <c r="A38" s="35"/>
      <c r="B38" s="55" t="s">
        <v>24</v>
      </c>
      <c r="C38" s="39">
        <v>50</v>
      </c>
      <c r="D38" s="6"/>
      <c r="E38" s="44">
        <f t="shared" si="0"/>
        <v>0</v>
      </c>
    </row>
    <row r="39" spans="1:5" ht="19.5" thickBot="1" x14ac:dyDescent="0.3">
      <c r="A39" s="35"/>
      <c r="B39" s="55" t="s">
        <v>25</v>
      </c>
      <c r="C39" s="36">
        <v>70</v>
      </c>
      <c r="D39" s="6"/>
      <c r="E39" s="44">
        <f t="shared" si="0"/>
        <v>0</v>
      </c>
    </row>
    <row r="40" spans="1:5" ht="19.5" thickBot="1" x14ac:dyDescent="0.3">
      <c r="A40" s="35"/>
      <c r="B40" s="55" t="s">
        <v>26</v>
      </c>
      <c r="C40" s="36">
        <v>25</v>
      </c>
      <c r="D40" s="6"/>
      <c r="E40" s="44">
        <f t="shared" si="0"/>
        <v>0</v>
      </c>
    </row>
    <row r="41" spans="1:5" ht="19.5" thickBot="1" x14ac:dyDescent="0.3">
      <c r="A41" s="35"/>
      <c r="B41" s="55" t="s">
        <v>27</v>
      </c>
      <c r="C41" s="36">
        <v>8</v>
      </c>
      <c r="D41" s="6"/>
      <c r="E41" s="44">
        <f t="shared" si="0"/>
        <v>0</v>
      </c>
    </row>
    <row r="42" spans="1:5" ht="19.5" thickBot="1" x14ac:dyDescent="0.3">
      <c r="A42" s="35"/>
      <c r="B42" s="55" t="s">
        <v>28</v>
      </c>
      <c r="C42" s="36">
        <v>100</v>
      </c>
      <c r="D42" s="6"/>
      <c r="E42" s="44">
        <f t="shared" si="0"/>
        <v>0</v>
      </c>
    </row>
    <row r="43" spans="1:5" ht="19.5" thickBot="1" x14ac:dyDescent="0.3">
      <c r="A43" s="35"/>
      <c r="B43" s="55" t="s">
        <v>29</v>
      </c>
      <c r="C43" s="36">
        <v>18</v>
      </c>
      <c r="D43" s="6"/>
      <c r="E43" s="44">
        <f t="shared" si="0"/>
        <v>0</v>
      </c>
    </row>
    <row r="44" spans="1:5" ht="19.5" thickBot="1" x14ac:dyDescent="0.3">
      <c r="A44" s="35"/>
      <c r="B44" s="55" t="s">
        <v>30</v>
      </c>
      <c r="C44" s="36">
        <v>15</v>
      </c>
      <c r="D44" s="6"/>
      <c r="E44" s="44">
        <f t="shared" si="0"/>
        <v>0</v>
      </c>
    </row>
    <row r="45" spans="1:5" ht="19.5" thickBot="1" x14ac:dyDescent="0.3">
      <c r="A45" s="35"/>
      <c r="B45" s="55" t="s">
        <v>31</v>
      </c>
      <c r="C45" s="36">
        <v>15</v>
      </c>
      <c r="D45" s="6"/>
      <c r="E45" s="44">
        <f t="shared" si="0"/>
        <v>0</v>
      </c>
    </row>
    <row r="46" spans="1:5" ht="19.5" thickBot="1" x14ac:dyDescent="0.3">
      <c r="A46" s="35"/>
      <c r="B46" s="55" t="s">
        <v>32</v>
      </c>
      <c r="C46" s="36">
        <v>1</v>
      </c>
      <c r="D46" s="6"/>
      <c r="E46" s="44">
        <f t="shared" si="0"/>
        <v>0</v>
      </c>
    </row>
    <row r="47" spans="1:5" ht="19.5" thickBot="1" x14ac:dyDescent="0.3">
      <c r="A47" s="35"/>
      <c r="B47" s="55" t="s">
        <v>33</v>
      </c>
      <c r="C47" s="36">
        <v>25</v>
      </c>
      <c r="D47" s="6"/>
      <c r="E47" s="44">
        <f t="shared" si="0"/>
        <v>0</v>
      </c>
    </row>
    <row r="48" spans="1:5" ht="19.5" thickBot="1" x14ac:dyDescent="0.3">
      <c r="A48" s="35"/>
      <c r="B48" s="55" t="s">
        <v>34</v>
      </c>
      <c r="C48" s="36">
        <v>60</v>
      </c>
      <c r="D48" s="6"/>
      <c r="E48" s="44">
        <f t="shared" si="0"/>
        <v>0</v>
      </c>
    </row>
    <row r="49" spans="1:5" ht="19.5" thickBot="1" x14ac:dyDescent="0.3">
      <c r="A49" s="35"/>
      <c r="B49" s="55" t="s">
        <v>35</v>
      </c>
      <c r="C49" s="36">
        <v>220</v>
      </c>
      <c r="D49" s="6"/>
      <c r="E49" s="44">
        <f t="shared" si="0"/>
        <v>0</v>
      </c>
    </row>
    <row r="50" spans="1:5" ht="19.5" thickBot="1" x14ac:dyDescent="0.3">
      <c r="A50" s="35"/>
      <c r="B50" s="55" t="s">
        <v>36</v>
      </c>
      <c r="C50" s="36">
        <v>12</v>
      </c>
      <c r="D50" s="6"/>
      <c r="E50" s="44">
        <f t="shared" si="0"/>
        <v>0</v>
      </c>
    </row>
    <row r="51" spans="1:5" ht="19.5" thickBot="1" x14ac:dyDescent="0.3">
      <c r="A51" s="35"/>
      <c r="B51" s="55" t="s">
        <v>37</v>
      </c>
      <c r="C51" s="36">
        <v>1</v>
      </c>
      <c r="D51" s="6"/>
      <c r="E51" s="44">
        <f t="shared" si="0"/>
        <v>0</v>
      </c>
    </row>
    <row r="52" spans="1:5" ht="19.5" thickBot="1" x14ac:dyDescent="0.3">
      <c r="A52" s="35"/>
      <c r="B52" s="55" t="s">
        <v>38</v>
      </c>
      <c r="C52" s="36">
        <v>250</v>
      </c>
      <c r="D52" s="6"/>
      <c r="E52" s="44">
        <f t="shared" si="0"/>
        <v>0</v>
      </c>
    </row>
    <row r="53" spans="1:5" ht="19.5" thickBot="1" x14ac:dyDescent="0.3">
      <c r="A53" s="35"/>
      <c r="B53" s="55" t="s">
        <v>39</v>
      </c>
      <c r="C53" s="36">
        <v>1.5</v>
      </c>
      <c r="D53" s="6"/>
      <c r="E53" s="44">
        <f t="shared" si="0"/>
        <v>0</v>
      </c>
    </row>
    <row r="54" spans="1:5" ht="19.5" thickBot="1" x14ac:dyDescent="0.3">
      <c r="A54" s="35"/>
      <c r="B54" s="55" t="s">
        <v>40</v>
      </c>
      <c r="C54" s="36">
        <v>15</v>
      </c>
      <c r="D54" s="6"/>
      <c r="E54" s="44">
        <f t="shared" si="0"/>
        <v>0</v>
      </c>
    </row>
    <row r="55" spans="1:5" ht="19.5" thickBot="1" x14ac:dyDescent="0.3">
      <c r="A55" s="35"/>
      <c r="B55" s="55" t="s">
        <v>41</v>
      </c>
      <c r="C55" s="36">
        <v>75</v>
      </c>
      <c r="D55" s="6">
        <v>100</v>
      </c>
      <c r="E55" s="44">
        <f t="shared" si="0"/>
        <v>7500</v>
      </c>
    </row>
    <row r="56" spans="1:5" ht="19.5" thickBot="1" x14ac:dyDescent="0.3">
      <c r="A56" s="35"/>
      <c r="B56" s="55" t="s">
        <v>42</v>
      </c>
      <c r="C56" s="36">
        <v>250</v>
      </c>
      <c r="D56" s="6"/>
      <c r="E56" s="44">
        <f t="shared" si="0"/>
        <v>0</v>
      </c>
    </row>
    <row r="57" spans="1:5" ht="19.5" thickBot="1" x14ac:dyDescent="0.3">
      <c r="A57" s="35"/>
      <c r="B57" s="55" t="s">
        <v>43</v>
      </c>
      <c r="C57" s="36">
        <v>120</v>
      </c>
      <c r="D57" s="6"/>
      <c r="E57" s="44">
        <f t="shared" si="0"/>
        <v>0</v>
      </c>
    </row>
    <row r="58" spans="1:5" ht="19.5" thickBot="1" x14ac:dyDescent="0.3">
      <c r="A58" s="35"/>
      <c r="B58" s="55" t="s">
        <v>44</v>
      </c>
      <c r="C58" s="36">
        <v>30</v>
      </c>
      <c r="D58" s="6"/>
      <c r="E58" s="44">
        <f t="shared" si="0"/>
        <v>0</v>
      </c>
    </row>
    <row r="59" spans="1:5" ht="19.5" thickBot="1" x14ac:dyDescent="0.3">
      <c r="A59" s="35"/>
      <c r="B59" s="55" t="s">
        <v>45</v>
      </c>
      <c r="C59" s="36">
        <v>5</v>
      </c>
      <c r="D59" s="6"/>
      <c r="E59" s="44">
        <f t="shared" si="0"/>
        <v>0</v>
      </c>
    </row>
    <row r="60" spans="1:5" ht="19.5" thickBot="1" x14ac:dyDescent="0.3">
      <c r="A60" s="35"/>
      <c r="B60" s="55" t="s">
        <v>46</v>
      </c>
      <c r="C60" s="36">
        <v>48</v>
      </c>
      <c r="D60" s="6"/>
      <c r="E60" s="44">
        <f t="shared" si="0"/>
        <v>0</v>
      </c>
    </row>
    <row r="61" spans="1:5" ht="19.5" thickBot="1" x14ac:dyDescent="0.3">
      <c r="A61" s="35"/>
      <c r="B61" s="55" t="s">
        <v>47</v>
      </c>
      <c r="C61" s="36">
        <v>15</v>
      </c>
      <c r="D61" s="6"/>
      <c r="E61" s="44">
        <f t="shared" si="0"/>
        <v>0</v>
      </c>
    </row>
    <row r="62" spans="1:5" ht="19.5" thickBot="1" x14ac:dyDescent="0.3">
      <c r="A62" s="35"/>
      <c r="B62" s="55" t="s">
        <v>48</v>
      </c>
      <c r="C62" s="36">
        <v>3</v>
      </c>
      <c r="D62" s="6"/>
      <c r="E62" s="44">
        <f t="shared" si="0"/>
        <v>0</v>
      </c>
    </row>
    <row r="63" spans="1:5" ht="19.5" thickBot="1" x14ac:dyDescent="0.3">
      <c r="A63" s="35"/>
      <c r="B63" s="55" t="s">
        <v>49</v>
      </c>
      <c r="C63" s="36">
        <v>90</v>
      </c>
      <c r="D63" s="6"/>
      <c r="E63" s="44">
        <f t="shared" si="0"/>
        <v>0</v>
      </c>
    </row>
    <row r="64" spans="1:5" ht="19.5" thickBot="1" x14ac:dyDescent="0.3">
      <c r="A64" s="35"/>
      <c r="B64" s="55" t="s">
        <v>50</v>
      </c>
      <c r="C64" s="36">
        <v>25</v>
      </c>
      <c r="D64" s="6"/>
      <c r="E64" s="44">
        <f t="shared" si="0"/>
        <v>0</v>
      </c>
    </row>
    <row r="65" spans="1:5" ht="19.5" thickBot="1" x14ac:dyDescent="0.3">
      <c r="A65" s="35"/>
      <c r="B65" s="55" t="s">
        <v>51</v>
      </c>
      <c r="C65" s="36">
        <v>70</v>
      </c>
      <c r="D65" s="6"/>
      <c r="E65" s="44">
        <f t="shared" si="0"/>
        <v>0</v>
      </c>
    </row>
    <row r="66" spans="1:5" ht="19.5" thickBot="1" x14ac:dyDescent="0.3">
      <c r="A66" s="35"/>
      <c r="B66" s="55" t="s">
        <v>28</v>
      </c>
      <c r="C66" s="36">
        <v>100</v>
      </c>
      <c r="D66" s="6"/>
      <c r="E66" s="44">
        <f t="shared" si="0"/>
        <v>0</v>
      </c>
    </row>
    <row r="67" spans="1:5" ht="19.5" thickBot="1" x14ac:dyDescent="0.3">
      <c r="A67" s="35"/>
      <c r="B67" s="55" t="s">
        <v>52</v>
      </c>
      <c r="C67" s="36">
        <v>18</v>
      </c>
      <c r="D67" s="6"/>
      <c r="E67" s="44">
        <f t="shared" si="0"/>
        <v>0</v>
      </c>
    </row>
    <row r="68" spans="1:5" ht="19.5" thickBot="1" x14ac:dyDescent="0.3">
      <c r="A68" s="35"/>
      <c r="B68" s="55" t="s">
        <v>53</v>
      </c>
      <c r="C68" s="36">
        <v>1</v>
      </c>
      <c r="D68" s="6"/>
      <c r="E68" s="44">
        <f t="shared" si="0"/>
        <v>0</v>
      </c>
    </row>
    <row r="69" spans="1:5" ht="19.5" thickBot="1" x14ac:dyDescent="0.3">
      <c r="A69" s="35"/>
      <c r="B69" s="55" t="s">
        <v>54</v>
      </c>
      <c r="C69" s="36">
        <v>1</v>
      </c>
      <c r="D69" s="6"/>
      <c r="E69" s="44">
        <f t="shared" si="0"/>
        <v>0</v>
      </c>
    </row>
    <row r="70" spans="1:5" ht="19.5" thickBot="1" x14ac:dyDescent="0.3">
      <c r="A70" s="35"/>
      <c r="B70" s="55" t="s">
        <v>55</v>
      </c>
      <c r="C70" s="36">
        <v>18</v>
      </c>
      <c r="D70" s="6"/>
      <c r="E70" s="44">
        <f t="shared" si="0"/>
        <v>0</v>
      </c>
    </row>
    <row r="71" spans="1:5" ht="19.5" thickBot="1" x14ac:dyDescent="0.3">
      <c r="A71" s="35"/>
      <c r="B71" s="55" t="s">
        <v>56</v>
      </c>
      <c r="C71" s="36">
        <v>350</v>
      </c>
      <c r="D71" s="6"/>
      <c r="E71" s="44">
        <f t="shared" si="0"/>
        <v>0</v>
      </c>
    </row>
    <row r="72" spans="1:5" ht="19.5" thickBot="1" x14ac:dyDescent="0.3">
      <c r="A72" s="35"/>
      <c r="B72" s="55" t="s">
        <v>57</v>
      </c>
      <c r="C72" s="36">
        <v>100</v>
      </c>
      <c r="D72" s="6"/>
      <c r="E72" s="44">
        <f t="shared" si="0"/>
        <v>0</v>
      </c>
    </row>
    <row r="73" spans="1:5" ht="19.5" thickBot="1" x14ac:dyDescent="0.3">
      <c r="A73" s="35"/>
      <c r="B73" s="55" t="s">
        <v>58</v>
      </c>
      <c r="C73" s="36">
        <v>1</v>
      </c>
      <c r="D73" s="6"/>
      <c r="E73" s="44">
        <f t="shared" si="0"/>
        <v>0</v>
      </c>
    </row>
    <row r="74" spans="1:5" ht="19.5" thickBot="1" x14ac:dyDescent="0.3">
      <c r="A74" s="35"/>
      <c r="B74" s="55" t="s">
        <v>59</v>
      </c>
      <c r="C74" s="36">
        <v>1</v>
      </c>
      <c r="D74" s="6"/>
      <c r="E74" s="44">
        <f t="shared" ref="E74:E119" si="1">D74*C74</f>
        <v>0</v>
      </c>
    </row>
    <row r="75" spans="1:5" ht="19.5" thickBot="1" x14ac:dyDescent="0.3">
      <c r="A75" s="35"/>
      <c r="B75" s="55" t="s">
        <v>60</v>
      </c>
      <c r="C75" s="36">
        <v>1</v>
      </c>
      <c r="D75" s="6"/>
      <c r="E75" s="44">
        <f t="shared" si="1"/>
        <v>0</v>
      </c>
    </row>
    <row r="76" spans="1:5" ht="19.5" thickBot="1" x14ac:dyDescent="0.3">
      <c r="A76" s="35"/>
      <c r="B76" s="55" t="s">
        <v>61</v>
      </c>
      <c r="C76" s="36">
        <v>1</v>
      </c>
      <c r="D76" s="6"/>
      <c r="E76" s="44">
        <f t="shared" si="1"/>
        <v>0</v>
      </c>
    </row>
    <row r="77" spans="1:5" ht="19.5" thickBot="1" x14ac:dyDescent="0.3">
      <c r="A77" s="35"/>
      <c r="B77" s="55" t="s">
        <v>62</v>
      </c>
      <c r="C77" s="36">
        <v>1</v>
      </c>
      <c r="D77" s="6"/>
      <c r="E77" s="44">
        <f t="shared" si="1"/>
        <v>0</v>
      </c>
    </row>
    <row r="78" spans="1:5" ht="19.5" thickBot="1" x14ac:dyDescent="0.3">
      <c r="A78" s="35"/>
      <c r="B78" s="55" t="s">
        <v>63</v>
      </c>
      <c r="C78" s="36">
        <v>1</v>
      </c>
      <c r="D78" s="6"/>
      <c r="E78" s="44">
        <f t="shared" si="1"/>
        <v>0</v>
      </c>
    </row>
    <row r="79" spans="1:5" ht="19.5" thickBot="1" x14ac:dyDescent="0.3">
      <c r="A79" s="35"/>
      <c r="B79" s="55" t="s">
        <v>64</v>
      </c>
      <c r="C79" s="36">
        <v>1</v>
      </c>
      <c r="D79" s="6"/>
      <c r="E79" s="44">
        <f t="shared" si="1"/>
        <v>0</v>
      </c>
    </row>
    <row r="80" spans="1:5" ht="19.5" thickBot="1" x14ac:dyDescent="0.3">
      <c r="A80" s="35"/>
      <c r="B80" s="55" t="s">
        <v>65</v>
      </c>
      <c r="C80" s="36">
        <v>1</v>
      </c>
      <c r="D80" s="6"/>
      <c r="E80" s="44">
        <f t="shared" si="1"/>
        <v>0</v>
      </c>
    </row>
    <row r="81" spans="1:5" ht="19.5" thickBot="1" x14ac:dyDescent="0.3">
      <c r="A81" s="35"/>
      <c r="B81" s="55" t="s">
        <v>66</v>
      </c>
      <c r="C81" s="36">
        <v>1</v>
      </c>
      <c r="D81" s="6"/>
      <c r="E81" s="44">
        <f t="shared" si="1"/>
        <v>0</v>
      </c>
    </row>
    <row r="82" spans="1:5" ht="19.5" thickBot="1" x14ac:dyDescent="0.3">
      <c r="A82" s="35"/>
      <c r="B82" s="55" t="s">
        <v>67</v>
      </c>
      <c r="C82" s="36">
        <v>1</v>
      </c>
      <c r="D82" s="6"/>
      <c r="E82" s="44">
        <f t="shared" si="1"/>
        <v>0</v>
      </c>
    </row>
    <row r="83" spans="1:5" ht="19.5" thickBot="1" x14ac:dyDescent="0.3">
      <c r="A83" s="35"/>
      <c r="B83" s="55" t="s">
        <v>68</v>
      </c>
      <c r="C83" s="36">
        <v>1</v>
      </c>
      <c r="D83" s="6"/>
      <c r="E83" s="44">
        <f t="shared" si="1"/>
        <v>0</v>
      </c>
    </row>
    <row r="84" spans="1:5" ht="19.5" thickBot="1" x14ac:dyDescent="0.3">
      <c r="A84" s="35"/>
      <c r="B84" s="55" t="s">
        <v>69</v>
      </c>
      <c r="C84" s="36">
        <v>1</v>
      </c>
      <c r="D84" s="6"/>
      <c r="E84" s="44">
        <f t="shared" si="1"/>
        <v>0</v>
      </c>
    </row>
    <row r="85" spans="1:5" ht="19.5" thickBot="1" x14ac:dyDescent="0.3">
      <c r="A85" s="35"/>
      <c r="B85" s="55" t="s">
        <v>70</v>
      </c>
      <c r="C85" s="36">
        <v>40</v>
      </c>
      <c r="D85" s="6">
        <v>20</v>
      </c>
      <c r="E85" s="44">
        <f t="shared" si="1"/>
        <v>800</v>
      </c>
    </row>
    <row r="86" spans="1:5" ht="19.5" thickBot="1" x14ac:dyDescent="0.3">
      <c r="A86" s="35"/>
      <c r="B86" s="55" t="s">
        <v>71</v>
      </c>
      <c r="C86" s="36">
        <v>60</v>
      </c>
      <c r="D86" s="6">
        <v>20</v>
      </c>
      <c r="E86" s="44">
        <f t="shared" si="1"/>
        <v>1200</v>
      </c>
    </row>
    <row r="87" spans="1:5" ht="19.5" thickBot="1" x14ac:dyDescent="0.3">
      <c r="A87" s="35"/>
      <c r="B87" s="55" t="s">
        <v>72</v>
      </c>
      <c r="C87" s="36">
        <v>90</v>
      </c>
      <c r="D87" s="6">
        <v>20</v>
      </c>
      <c r="E87" s="44">
        <f t="shared" si="1"/>
        <v>1800</v>
      </c>
    </row>
    <row r="88" spans="1:5" ht="19.5" thickBot="1" x14ac:dyDescent="0.3">
      <c r="A88" s="35"/>
      <c r="B88" s="55" t="s">
        <v>73</v>
      </c>
      <c r="C88" s="36">
        <v>120</v>
      </c>
      <c r="D88" s="6"/>
      <c r="E88" s="44">
        <f t="shared" si="1"/>
        <v>0</v>
      </c>
    </row>
    <row r="89" spans="1:5" ht="19.5" thickBot="1" x14ac:dyDescent="0.3">
      <c r="A89" s="35"/>
      <c r="B89" s="55" t="s">
        <v>74</v>
      </c>
      <c r="C89" s="36">
        <v>180</v>
      </c>
      <c r="D89" s="6">
        <v>15</v>
      </c>
      <c r="E89" s="44">
        <f t="shared" si="1"/>
        <v>2700</v>
      </c>
    </row>
    <row r="90" spans="1:5" ht="19.5" thickBot="1" x14ac:dyDescent="0.3">
      <c r="A90" s="35"/>
      <c r="B90" s="55" t="s">
        <v>75</v>
      </c>
      <c r="C90" s="36">
        <v>600</v>
      </c>
      <c r="D90" s="6">
        <v>15</v>
      </c>
      <c r="E90" s="44">
        <f t="shared" si="1"/>
        <v>9000</v>
      </c>
    </row>
    <row r="91" spans="1:5" ht="19.5" thickBot="1" x14ac:dyDescent="0.3">
      <c r="A91" s="35"/>
      <c r="B91" s="55" t="s">
        <v>76</v>
      </c>
      <c r="C91" s="36">
        <v>800</v>
      </c>
      <c r="D91" s="6">
        <v>15</v>
      </c>
      <c r="E91" s="44">
        <f t="shared" si="1"/>
        <v>12000</v>
      </c>
    </row>
    <row r="92" spans="1:5" ht="19.5" thickBot="1" x14ac:dyDescent="0.3">
      <c r="A92" s="35"/>
      <c r="B92" s="55" t="s">
        <v>77</v>
      </c>
      <c r="C92" s="36">
        <v>120</v>
      </c>
      <c r="D92" s="6"/>
      <c r="E92" s="44">
        <f t="shared" si="1"/>
        <v>0</v>
      </c>
    </row>
    <row r="93" spans="1:5" ht="19.5" thickBot="1" x14ac:dyDescent="0.3">
      <c r="A93" s="35"/>
      <c r="B93" s="55" t="s">
        <v>78</v>
      </c>
      <c r="C93" s="36">
        <v>280</v>
      </c>
      <c r="D93" s="6"/>
      <c r="E93" s="44">
        <f t="shared" si="1"/>
        <v>0</v>
      </c>
    </row>
    <row r="94" spans="1:5" ht="19.5" thickBot="1" x14ac:dyDescent="0.3">
      <c r="A94" s="35"/>
      <c r="B94" s="55" t="s">
        <v>79</v>
      </c>
      <c r="C94" s="36">
        <v>450</v>
      </c>
      <c r="D94" s="6"/>
      <c r="E94" s="44">
        <f t="shared" si="1"/>
        <v>0</v>
      </c>
    </row>
    <row r="95" spans="1:5" ht="19.5" thickBot="1" x14ac:dyDescent="0.3">
      <c r="A95" s="35"/>
      <c r="B95" s="55" t="s">
        <v>80</v>
      </c>
      <c r="C95" s="36">
        <v>85</v>
      </c>
      <c r="D95" s="6"/>
      <c r="E95" s="44">
        <f t="shared" si="1"/>
        <v>0</v>
      </c>
    </row>
    <row r="96" spans="1:5" ht="19.5" thickBot="1" x14ac:dyDescent="0.3">
      <c r="A96" s="35"/>
      <c r="B96" s="55" t="s">
        <v>81</v>
      </c>
      <c r="C96" s="39">
        <v>85</v>
      </c>
      <c r="D96" s="6"/>
      <c r="E96" s="44">
        <f t="shared" si="1"/>
        <v>0</v>
      </c>
    </row>
    <row r="97" spans="1:5" ht="19.5" thickBot="1" x14ac:dyDescent="0.3">
      <c r="A97" s="35"/>
      <c r="B97" s="55" t="s">
        <v>82</v>
      </c>
      <c r="C97" s="39">
        <v>40</v>
      </c>
      <c r="D97" s="6"/>
      <c r="E97" s="44">
        <f t="shared" si="1"/>
        <v>0</v>
      </c>
    </row>
    <row r="98" spans="1:5" ht="19.5" thickBot="1" x14ac:dyDescent="0.3">
      <c r="A98" s="35"/>
      <c r="B98" s="55" t="s">
        <v>83</v>
      </c>
      <c r="C98" s="39">
        <v>60</v>
      </c>
      <c r="D98" s="6"/>
      <c r="E98" s="44">
        <f t="shared" si="1"/>
        <v>0</v>
      </c>
    </row>
    <row r="99" spans="1:5" ht="19.5" thickBot="1" x14ac:dyDescent="0.3">
      <c r="A99" s="35"/>
      <c r="B99" s="55" t="s">
        <v>84</v>
      </c>
      <c r="C99" s="39">
        <v>240</v>
      </c>
      <c r="D99" s="6">
        <v>15</v>
      </c>
      <c r="E99" s="44">
        <f t="shared" si="1"/>
        <v>3600</v>
      </c>
    </row>
    <row r="100" spans="1:5" ht="19.5" thickBot="1" x14ac:dyDescent="0.3">
      <c r="A100" s="35"/>
      <c r="B100" s="55" t="s">
        <v>85</v>
      </c>
      <c r="C100" s="39">
        <v>30</v>
      </c>
      <c r="D100" s="6"/>
      <c r="E100" s="44">
        <f t="shared" si="1"/>
        <v>0</v>
      </c>
    </row>
    <row r="101" spans="1:5" ht="19.5" thickBot="1" x14ac:dyDescent="0.3">
      <c r="A101" s="35"/>
      <c r="B101" s="55" t="s">
        <v>86</v>
      </c>
      <c r="C101" s="39">
        <v>15</v>
      </c>
      <c r="D101" s="6">
        <v>20</v>
      </c>
      <c r="E101" s="44">
        <f t="shared" si="1"/>
        <v>300</v>
      </c>
    </row>
    <row r="102" spans="1:5" ht="19.5" thickBot="1" x14ac:dyDescent="0.3">
      <c r="A102" s="33"/>
      <c r="B102" s="55" t="s">
        <v>87</v>
      </c>
      <c r="C102" s="39">
        <v>800</v>
      </c>
      <c r="D102" s="6">
        <v>20</v>
      </c>
      <c r="E102" s="44">
        <f t="shared" si="1"/>
        <v>16000</v>
      </c>
    </row>
    <row r="103" spans="1:5" ht="19.5" thickBot="1" x14ac:dyDescent="0.3">
      <c r="A103" s="33"/>
      <c r="B103" s="55" t="s">
        <v>88</v>
      </c>
      <c r="C103" s="39">
        <v>600</v>
      </c>
      <c r="D103" s="6">
        <v>20</v>
      </c>
      <c r="E103" s="44">
        <f t="shared" si="1"/>
        <v>12000</v>
      </c>
    </row>
    <row r="104" spans="1:5" ht="19.5" thickBot="1" x14ac:dyDescent="0.3">
      <c r="A104" s="33"/>
      <c r="B104" s="55" t="s">
        <v>89</v>
      </c>
      <c r="C104" s="39">
        <v>1</v>
      </c>
      <c r="D104" s="6">
        <v>20</v>
      </c>
      <c r="E104" s="44">
        <f t="shared" si="1"/>
        <v>20</v>
      </c>
    </row>
    <row r="105" spans="1:5" ht="19.5" thickBot="1" x14ac:dyDescent="0.3">
      <c r="A105" s="33"/>
      <c r="B105" s="55" t="s">
        <v>90</v>
      </c>
      <c r="C105" s="39">
        <v>1</v>
      </c>
      <c r="D105" s="6">
        <v>20</v>
      </c>
      <c r="E105" s="44">
        <f t="shared" si="1"/>
        <v>20</v>
      </c>
    </row>
    <row r="106" spans="1:5" ht="19.5" thickBot="1" x14ac:dyDescent="0.3">
      <c r="A106" s="33"/>
      <c r="B106" s="55" t="s">
        <v>91</v>
      </c>
      <c r="C106" s="40">
        <v>1</v>
      </c>
      <c r="D106" s="6"/>
      <c r="E106" s="44">
        <f t="shared" si="1"/>
        <v>0</v>
      </c>
    </row>
    <row r="107" spans="1:5" ht="19.5" thickBot="1" x14ac:dyDescent="0.3">
      <c r="A107" s="33"/>
      <c r="B107" s="55" t="s">
        <v>92</v>
      </c>
      <c r="C107" s="41">
        <v>450</v>
      </c>
      <c r="D107" s="6">
        <v>20</v>
      </c>
      <c r="E107" s="44">
        <f t="shared" si="1"/>
        <v>9000</v>
      </c>
    </row>
    <row r="108" spans="1:5" ht="19.5" thickBot="1" x14ac:dyDescent="0.3">
      <c r="A108" s="33"/>
      <c r="B108" s="55" t="s">
        <v>93</v>
      </c>
      <c r="C108" s="42">
        <v>120</v>
      </c>
      <c r="D108" s="6">
        <v>30</v>
      </c>
      <c r="E108" s="44">
        <f t="shared" si="1"/>
        <v>3600</v>
      </c>
    </row>
    <row r="109" spans="1:5" ht="19.5" thickBot="1" x14ac:dyDescent="0.3">
      <c r="A109" s="35"/>
      <c r="B109" s="55" t="s">
        <v>94</v>
      </c>
      <c r="C109" s="42">
        <v>150</v>
      </c>
      <c r="D109" s="6"/>
      <c r="E109" s="44">
        <f t="shared" si="1"/>
        <v>0</v>
      </c>
    </row>
    <row r="110" spans="1:5" ht="19.5" thickBot="1" x14ac:dyDescent="0.3">
      <c r="A110" s="33"/>
      <c r="B110" s="55" t="s">
        <v>95</v>
      </c>
      <c r="C110" s="42">
        <v>450</v>
      </c>
      <c r="D110" s="6">
        <v>10</v>
      </c>
      <c r="E110" s="44">
        <f t="shared" si="1"/>
        <v>4500</v>
      </c>
    </row>
    <row r="111" spans="1:5" ht="19.5" thickBot="1" x14ac:dyDescent="0.3">
      <c r="A111" s="33"/>
      <c r="B111" s="55" t="s">
        <v>96</v>
      </c>
      <c r="C111" s="42">
        <v>500</v>
      </c>
      <c r="D111" s="6">
        <v>40</v>
      </c>
      <c r="E111" s="44">
        <f t="shared" si="1"/>
        <v>20000</v>
      </c>
    </row>
    <row r="112" spans="1:5" ht="19.5" thickBot="1" x14ac:dyDescent="0.3">
      <c r="A112" s="33"/>
      <c r="B112" s="55" t="s">
        <v>97</v>
      </c>
      <c r="C112" s="42">
        <v>1</v>
      </c>
      <c r="D112" s="6"/>
      <c r="E112" s="44">
        <f t="shared" si="1"/>
        <v>0</v>
      </c>
    </row>
    <row r="113" spans="1:5" ht="19.5" thickBot="1" x14ac:dyDescent="0.3">
      <c r="A113" s="33"/>
      <c r="B113" s="55" t="s">
        <v>98</v>
      </c>
      <c r="C113" s="42">
        <v>18</v>
      </c>
      <c r="D113" s="6"/>
      <c r="E113" s="44">
        <f t="shared" si="1"/>
        <v>0</v>
      </c>
    </row>
    <row r="114" spans="1:5" ht="19.5" thickBot="1" x14ac:dyDescent="0.3">
      <c r="A114" s="33"/>
      <c r="B114" s="55" t="s">
        <v>99</v>
      </c>
      <c r="C114" s="42">
        <v>25</v>
      </c>
      <c r="D114" s="6"/>
      <c r="E114" s="44">
        <f t="shared" si="1"/>
        <v>0</v>
      </c>
    </row>
    <row r="115" spans="1:5" ht="19.5" thickBot="1" x14ac:dyDescent="0.3">
      <c r="A115" s="33"/>
      <c r="B115" s="55" t="s">
        <v>100</v>
      </c>
      <c r="C115" s="42">
        <v>25</v>
      </c>
      <c r="D115" s="6"/>
      <c r="E115" s="44">
        <f t="shared" si="1"/>
        <v>0</v>
      </c>
    </row>
    <row r="116" spans="1:5" ht="19.5" thickBot="1" x14ac:dyDescent="0.3">
      <c r="A116" s="33"/>
      <c r="B116" s="55" t="s">
        <v>101</v>
      </c>
      <c r="C116" s="42">
        <v>25</v>
      </c>
      <c r="D116" s="6"/>
      <c r="E116" s="44">
        <f t="shared" si="1"/>
        <v>0</v>
      </c>
    </row>
    <row r="117" spans="1:5" ht="19.5" thickBot="1" x14ac:dyDescent="0.3">
      <c r="A117" s="33"/>
      <c r="B117" s="55" t="s">
        <v>102</v>
      </c>
      <c r="C117" s="42">
        <v>25</v>
      </c>
      <c r="D117" s="6"/>
      <c r="E117" s="44">
        <f t="shared" si="1"/>
        <v>0</v>
      </c>
    </row>
    <row r="118" spans="1:5" ht="19.5" thickBot="1" x14ac:dyDescent="0.3">
      <c r="A118" s="33"/>
      <c r="B118" s="55" t="s">
        <v>103</v>
      </c>
      <c r="C118" s="42">
        <v>25</v>
      </c>
      <c r="D118" s="6"/>
      <c r="E118" s="44">
        <f t="shared" si="1"/>
        <v>0</v>
      </c>
    </row>
    <row r="119" spans="1:5" ht="18.75" x14ac:dyDescent="0.25">
      <c r="A119" s="59"/>
      <c r="B119" s="60" t="s">
        <v>104</v>
      </c>
      <c r="C119" s="56">
        <v>25</v>
      </c>
      <c r="D119" s="57"/>
      <c r="E119" s="58">
        <f t="shared" si="1"/>
        <v>0</v>
      </c>
    </row>
  </sheetData>
  <sheetProtection selectLockedCells="1" autoFilter="0"/>
  <autoFilter ref="A8:E119"/>
  <phoneticPr fontId="6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J25"/>
  <sheetViews>
    <sheetView rightToLeft="1" workbookViewId="0">
      <selection activeCell="C31" sqref="C31"/>
    </sheetView>
  </sheetViews>
  <sheetFormatPr defaultRowHeight="14.25" x14ac:dyDescent="0.2"/>
  <cols>
    <col min="2" max="2" width="38.375" bestFit="1" customWidth="1"/>
    <col min="6" max="6" width="12.125" customWidth="1"/>
    <col min="7" max="7" width="10.125" customWidth="1"/>
    <col min="8" max="8" width="13.375" customWidth="1"/>
    <col min="9" max="9" width="12.125" customWidth="1"/>
    <col min="10" max="10" width="12.625" customWidth="1"/>
  </cols>
  <sheetData>
    <row r="4" spans="2:10" ht="45" x14ac:dyDescent="0.25">
      <c r="B4" s="19" t="s">
        <v>118</v>
      </c>
      <c r="C4" s="15" t="s">
        <v>110</v>
      </c>
      <c r="D4" s="16" t="s">
        <v>111</v>
      </c>
      <c r="E4" s="16" t="s">
        <v>112</v>
      </c>
      <c r="F4" s="17" t="s">
        <v>115</v>
      </c>
      <c r="G4" s="18" t="s">
        <v>114</v>
      </c>
      <c r="H4" s="23" t="s">
        <v>119</v>
      </c>
      <c r="I4" s="17" t="s">
        <v>115</v>
      </c>
      <c r="J4" s="18" t="s">
        <v>114</v>
      </c>
    </row>
    <row r="5" spans="2:10" ht="15" x14ac:dyDescent="0.25">
      <c r="B5" s="2" t="s">
        <v>0</v>
      </c>
      <c r="C5" s="5">
        <v>260</v>
      </c>
      <c r="D5" s="5">
        <v>275</v>
      </c>
      <c r="E5" s="5">
        <v>383</v>
      </c>
      <c r="F5" s="9">
        <v>250</v>
      </c>
      <c r="G5" s="10">
        <v>250</v>
      </c>
      <c r="H5" s="21">
        <v>100</v>
      </c>
      <c r="I5" s="22">
        <f t="shared" ref="I5:I19" si="0">H5*F5</f>
        <v>25000</v>
      </c>
      <c r="J5" s="22">
        <f t="shared" ref="J5:J24" si="1">H5*G5</f>
        <v>25000</v>
      </c>
    </row>
    <row r="6" spans="2:10" ht="15" x14ac:dyDescent="0.25">
      <c r="B6" s="2" t="s">
        <v>1</v>
      </c>
      <c r="C6" s="5">
        <v>250</v>
      </c>
      <c r="D6" s="5">
        <v>250</v>
      </c>
      <c r="E6" s="5">
        <v>320</v>
      </c>
      <c r="F6" s="9">
        <v>200</v>
      </c>
      <c r="G6" s="1">
        <v>245</v>
      </c>
      <c r="H6" s="21">
        <v>50</v>
      </c>
      <c r="I6" s="22">
        <f t="shared" si="0"/>
        <v>10000</v>
      </c>
      <c r="J6" s="22">
        <f t="shared" si="1"/>
        <v>12250</v>
      </c>
    </row>
    <row r="7" spans="2:10" ht="15" x14ac:dyDescent="0.25">
      <c r="B7" s="3" t="s">
        <v>116</v>
      </c>
      <c r="C7" s="12">
        <v>120</v>
      </c>
      <c r="D7" s="5">
        <v>180</v>
      </c>
      <c r="E7" s="5"/>
      <c r="F7" s="9">
        <v>0.95</v>
      </c>
      <c r="G7" s="1">
        <v>150</v>
      </c>
      <c r="H7" s="21">
        <v>20</v>
      </c>
      <c r="I7" s="22">
        <f t="shared" si="0"/>
        <v>19</v>
      </c>
      <c r="J7" s="22">
        <f t="shared" si="1"/>
        <v>3000</v>
      </c>
    </row>
    <row r="8" spans="2:10" ht="15" x14ac:dyDescent="0.25">
      <c r="B8" s="2" t="s">
        <v>4</v>
      </c>
      <c r="C8" s="5">
        <v>100</v>
      </c>
      <c r="D8" s="5">
        <v>120</v>
      </c>
      <c r="E8" s="5">
        <v>110</v>
      </c>
      <c r="F8" s="9">
        <v>104.5</v>
      </c>
      <c r="G8" s="10">
        <v>100</v>
      </c>
      <c r="H8" s="21">
        <v>20</v>
      </c>
      <c r="I8" s="22">
        <f t="shared" si="0"/>
        <v>2090</v>
      </c>
      <c r="J8" s="22">
        <f t="shared" si="1"/>
        <v>2000</v>
      </c>
    </row>
    <row r="9" spans="2:10" ht="15" x14ac:dyDescent="0.25">
      <c r="B9" s="2" t="s">
        <v>5</v>
      </c>
      <c r="C9" s="5">
        <v>150</v>
      </c>
      <c r="D9" s="5">
        <v>150</v>
      </c>
      <c r="E9" s="5">
        <v>164</v>
      </c>
      <c r="F9" s="8">
        <v>154.85</v>
      </c>
      <c r="G9" s="10">
        <v>145</v>
      </c>
      <c r="H9" s="21">
        <v>5</v>
      </c>
      <c r="I9" s="22">
        <f t="shared" si="0"/>
        <v>774.25</v>
      </c>
      <c r="J9" s="22">
        <f t="shared" si="1"/>
        <v>725</v>
      </c>
    </row>
    <row r="10" spans="2:10" ht="15" x14ac:dyDescent="0.25">
      <c r="B10" s="2" t="s">
        <v>7</v>
      </c>
      <c r="C10" s="5">
        <v>5</v>
      </c>
      <c r="D10" s="5">
        <v>7</v>
      </c>
      <c r="E10" s="5">
        <v>2.4</v>
      </c>
      <c r="F10" s="9">
        <v>2.17</v>
      </c>
      <c r="G10" s="1">
        <v>5</v>
      </c>
      <c r="H10" s="21">
        <v>30</v>
      </c>
      <c r="I10" s="22">
        <f t="shared" si="0"/>
        <v>65.099999999999994</v>
      </c>
      <c r="J10" s="22">
        <f t="shared" si="1"/>
        <v>150</v>
      </c>
    </row>
    <row r="11" spans="2:10" ht="15" x14ac:dyDescent="0.25">
      <c r="B11" s="2" t="s">
        <v>70</v>
      </c>
      <c r="C11" s="12">
        <v>40</v>
      </c>
      <c r="D11" s="11">
        <v>16</v>
      </c>
      <c r="E11" s="5">
        <v>54</v>
      </c>
      <c r="F11" s="8">
        <v>48.45</v>
      </c>
      <c r="G11" s="1">
        <v>45</v>
      </c>
      <c r="H11" s="21">
        <v>10</v>
      </c>
      <c r="I11" s="22">
        <f t="shared" si="0"/>
        <v>484.5</v>
      </c>
      <c r="J11" s="22">
        <f t="shared" si="1"/>
        <v>450</v>
      </c>
    </row>
    <row r="12" spans="2:10" ht="15" x14ac:dyDescent="0.25">
      <c r="B12" s="2" t="s">
        <v>71</v>
      </c>
      <c r="C12" s="5">
        <v>60</v>
      </c>
      <c r="D12" s="11">
        <v>21</v>
      </c>
      <c r="E12" s="5">
        <v>57</v>
      </c>
      <c r="F12" s="8">
        <v>60.8</v>
      </c>
      <c r="G12" s="1">
        <v>55</v>
      </c>
      <c r="H12" s="21">
        <v>10</v>
      </c>
      <c r="I12" s="22">
        <f t="shared" si="0"/>
        <v>608</v>
      </c>
      <c r="J12" s="22">
        <f t="shared" si="1"/>
        <v>550</v>
      </c>
    </row>
    <row r="13" spans="2:10" ht="15" x14ac:dyDescent="0.25">
      <c r="B13" s="2" t="s">
        <v>72</v>
      </c>
      <c r="C13" s="5">
        <v>90</v>
      </c>
      <c r="D13" s="11">
        <v>65</v>
      </c>
      <c r="E13" s="11">
        <v>65</v>
      </c>
      <c r="F13" s="8">
        <v>118.75</v>
      </c>
      <c r="G13" s="11">
        <v>65</v>
      </c>
      <c r="H13" s="21">
        <v>10</v>
      </c>
      <c r="I13" s="22">
        <f t="shared" si="0"/>
        <v>1187.5</v>
      </c>
      <c r="J13" s="22">
        <f t="shared" si="1"/>
        <v>650</v>
      </c>
    </row>
    <row r="14" spans="2:10" ht="15" x14ac:dyDescent="0.25">
      <c r="B14" s="2" t="s">
        <v>73</v>
      </c>
      <c r="C14" s="5">
        <v>120</v>
      </c>
      <c r="D14" s="11">
        <v>65</v>
      </c>
      <c r="E14" s="5">
        <v>125</v>
      </c>
      <c r="F14" s="8">
        <v>166.25</v>
      </c>
      <c r="G14" s="1">
        <v>85</v>
      </c>
      <c r="H14" s="21">
        <v>10</v>
      </c>
      <c r="I14" s="22">
        <f t="shared" si="0"/>
        <v>1662.5</v>
      </c>
      <c r="J14" s="22">
        <f t="shared" si="1"/>
        <v>850</v>
      </c>
    </row>
    <row r="15" spans="2:10" ht="15" x14ac:dyDescent="0.25">
      <c r="B15" s="2" t="s">
        <v>74</v>
      </c>
      <c r="C15" s="5">
        <v>180</v>
      </c>
      <c r="D15" s="5">
        <v>185</v>
      </c>
      <c r="E15" s="11">
        <v>169</v>
      </c>
      <c r="F15" s="8">
        <v>280</v>
      </c>
      <c r="G15" s="11">
        <v>170</v>
      </c>
      <c r="H15" s="21">
        <v>10</v>
      </c>
      <c r="I15" s="22">
        <f t="shared" si="0"/>
        <v>2800</v>
      </c>
      <c r="J15" s="22">
        <f t="shared" si="1"/>
        <v>1700</v>
      </c>
    </row>
    <row r="16" spans="2:10" ht="15" x14ac:dyDescent="0.25">
      <c r="B16" s="2" t="s">
        <v>75</v>
      </c>
      <c r="C16" s="5">
        <v>600</v>
      </c>
      <c r="D16" s="5">
        <v>475</v>
      </c>
      <c r="E16" s="5">
        <v>600</v>
      </c>
      <c r="F16" s="11">
        <v>380</v>
      </c>
      <c r="G16" s="1">
        <v>550</v>
      </c>
      <c r="H16" s="21">
        <v>50</v>
      </c>
      <c r="I16" s="22">
        <f t="shared" si="0"/>
        <v>19000</v>
      </c>
      <c r="J16" s="22">
        <f t="shared" si="1"/>
        <v>27500</v>
      </c>
    </row>
    <row r="17" spans="2:10" ht="15" x14ac:dyDescent="0.25">
      <c r="B17" s="2" t="s">
        <v>76</v>
      </c>
      <c r="C17" s="5">
        <v>800</v>
      </c>
      <c r="D17" s="5">
        <v>525</v>
      </c>
      <c r="E17" s="5">
        <v>800</v>
      </c>
      <c r="F17" s="11">
        <v>55.1</v>
      </c>
      <c r="G17" s="1">
        <v>550</v>
      </c>
      <c r="H17" s="21">
        <v>50</v>
      </c>
      <c r="I17" s="22">
        <f t="shared" si="0"/>
        <v>2755</v>
      </c>
      <c r="J17" s="22">
        <f t="shared" si="1"/>
        <v>27500</v>
      </c>
    </row>
    <row r="18" spans="2:10" ht="15" x14ac:dyDescent="0.25">
      <c r="B18" s="3" t="s">
        <v>87</v>
      </c>
      <c r="C18" s="5">
        <v>800</v>
      </c>
      <c r="D18" s="5">
        <v>600</v>
      </c>
      <c r="E18" s="5">
        <v>700</v>
      </c>
      <c r="F18" s="11">
        <v>530.1</v>
      </c>
      <c r="G18" s="1">
        <v>650</v>
      </c>
      <c r="H18" s="21">
        <v>50</v>
      </c>
      <c r="I18" s="22">
        <f t="shared" si="0"/>
        <v>26505</v>
      </c>
      <c r="J18" s="22">
        <f t="shared" si="1"/>
        <v>32500</v>
      </c>
    </row>
    <row r="19" spans="2:10" ht="15" x14ac:dyDescent="0.25">
      <c r="B19" s="3" t="s">
        <v>88</v>
      </c>
      <c r="C19" s="11">
        <v>600</v>
      </c>
      <c r="D19" s="11">
        <v>600</v>
      </c>
      <c r="E19" s="11">
        <v>590</v>
      </c>
      <c r="F19" s="11">
        <v>600</v>
      </c>
      <c r="G19" s="11">
        <v>600</v>
      </c>
      <c r="H19" s="21">
        <v>50</v>
      </c>
      <c r="I19" s="22">
        <f t="shared" si="0"/>
        <v>30000</v>
      </c>
      <c r="J19" s="22">
        <f t="shared" si="1"/>
        <v>30000</v>
      </c>
    </row>
    <row r="20" spans="2:10" ht="15" x14ac:dyDescent="0.25">
      <c r="B20" s="3" t="s">
        <v>92</v>
      </c>
      <c r="C20" s="5"/>
      <c r="D20" s="5"/>
      <c r="E20" s="5"/>
      <c r="F20" s="11">
        <v>45</v>
      </c>
      <c r="G20" s="1"/>
      <c r="H20" s="21">
        <v>20</v>
      </c>
      <c r="I20" s="22"/>
      <c r="J20" s="22">
        <f t="shared" si="1"/>
        <v>0</v>
      </c>
    </row>
    <row r="21" spans="2:10" ht="15" x14ac:dyDescent="0.25">
      <c r="B21" s="3" t="s">
        <v>93</v>
      </c>
      <c r="C21" s="5"/>
      <c r="D21" s="5"/>
      <c r="E21" s="5"/>
      <c r="F21" s="11">
        <v>120</v>
      </c>
      <c r="G21" s="1"/>
      <c r="H21" s="21">
        <v>20</v>
      </c>
      <c r="I21" s="22"/>
      <c r="J21" s="22">
        <f t="shared" si="1"/>
        <v>0</v>
      </c>
    </row>
    <row r="22" spans="2:10" ht="15" x14ac:dyDescent="0.25">
      <c r="B22" s="3" t="s">
        <v>95</v>
      </c>
      <c r="C22" s="5"/>
      <c r="D22" s="5"/>
      <c r="E22" s="5"/>
      <c r="F22" s="11">
        <v>220</v>
      </c>
      <c r="G22" s="1"/>
      <c r="H22" s="21">
        <v>20</v>
      </c>
      <c r="I22" s="22"/>
      <c r="J22" s="22">
        <f t="shared" si="1"/>
        <v>0</v>
      </c>
    </row>
    <row r="23" spans="2:10" ht="15" x14ac:dyDescent="0.25">
      <c r="B23" s="3" t="s">
        <v>96</v>
      </c>
      <c r="C23" s="5"/>
      <c r="D23" s="5"/>
      <c r="E23" s="5"/>
      <c r="F23" s="11">
        <v>100</v>
      </c>
      <c r="G23" s="1"/>
      <c r="H23" s="21">
        <v>40</v>
      </c>
      <c r="I23" s="22"/>
      <c r="J23" s="22">
        <f t="shared" si="1"/>
        <v>0</v>
      </c>
    </row>
    <row r="24" spans="2:10" ht="15" x14ac:dyDescent="0.25">
      <c r="B24" s="3" t="s">
        <v>117</v>
      </c>
      <c r="C24" s="13">
        <v>2</v>
      </c>
      <c r="D24" s="13">
        <v>6</v>
      </c>
      <c r="E24" s="13">
        <v>3</v>
      </c>
      <c r="F24" s="14">
        <v>14</v>
      </c>
      <c r="G24" s="13">
        <v>6</v>
      </c>
      <c r="H24" s="20"/>
      <c r="I24" s="22"/>
      <c r="J24" s="22">
        <f t="shared" si="1"/>
        <v>0</v>
      </c>
    </row>
    <row r="25" spans="2:10" ht="22.5" customHeight="1" x14ac:dyDescent="0.25">
      <c r="B25" s="3"/>
      <c r="C25" s="3"/>
      <c r="D25" s="3"/>
      <c r="E25" s="3"/>
      <c r="F25" s="24">
        <f>14/20</f>
        <v>0.7</v>
      </c>
      <c r="G25" s="25">
        <f>6/20</f>
        <v>0.3</v>
      </c>
      <c r="H25" s="26"/>
      <c r="I25" s="27">
        <f>SUM(I5:I24)</f>
        <v>122950.85</v>
      </c>
      <c r="J25" s="27">
        <f>SUM(J5:J24)</f>
        <v>164825</v>
      </c>
    </row>
  </sheetData>
  <phoneticPr fontId="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7"/>
  <sheetViews>
    <sheetView rightToLeft="1" tabSelected="1" workbookViewId="0">
      <selection activeCell="B2" sqref="B2"/>
    </sheetView>
  </sheetViews>
  <sheetFormatPr defaultRowHeight="14.25" x14ac:dyDescent="0.2"/>
  <cols>
    <col min="1" max="1" width="3.125" customWidth="1"/>
    <col min="2" max="2" width="69.25" style="61" bestFit="1" customWidth="1"/>
    <col min="3" max="3" width="8.75" style="7" customWidth="1"/>
    <col min="4" max="4" width="9.375" style="7" customWidth="1"/>
    <col min="5" max="5" width="13.625" style="62" customWidth="1"/>
    <col min="6" max="6" width="11.875" style="62" customWidth="1"/>
  </cols>
  <sheetData>
    <row r="1" spans="2:6" ht="20.25" x14ac:dyDescent="0.3">
      <c r="B1" s="73" t="s">
        <v>196</v>
      </c>
      <c r="C1" s="62"/>
      <c r="D1" s="62"/>
    </row>
    <row r="2" spans="2:6" ht="16.5" thickBot="1" x14ac:dyDescent="0.25">
      <c r="E2" s="63"/>
      <c r="F2" s="63"/>
    </row>
    <row r="3" spans="2:6" ht="66.599999999999994" customHeight="1" thickBot="1" x14ac:dyDescent="0.25">
      <c r="B3" s="70" t="s">
        <v>126</v>
      </c>
      <c r="C3" s="70" t="s">
        <v>127</v>
      </c>
      <c r="D3" s="70" t="s">
        <v>128</v>
      </c>
      <c r="E3" s="71" t="s">
        <v>181</v>
      </c>
      <c r="F3" s="71" t="s">
        <v>182</v>
      </c>
    </row>
    <row r="4" spans="2:6" ht="19.5" thickBot="1" x14ac:dyDescent="0.25">
      <c r="B4" s="46" t="s">
        <v>129</v>
      </c>
      <c r="C4" s="47" t="s">
        <v>130</v>
      </c>
      <c r="D4" s="47">
        <v>50</v>
      </c>
      <c r="E4" s="47"/>
      <c r="F4" s="47">
        <f>D4*E4</f>
        <v>0</v>
      </c>
    </row>
    <row r="5" spans="2:6" ht="19.5" thickBot="1" x14ac:dyDescent="0.25">
      <c r="B5" s="46" t="s">
        <v>131</v>
      </c>
      <c r="C5" s="47" t="s">
        <v>130</v>
      </c>
      <c r="D5" s="47">
        <v>50</v>
      </c>
      <c r="E5" s="47"/>
      <c r="F5" s="47">
        <f>E5*D5</f>
        <v>0</v>
      </c>
    </row>
    <row r="6" spans="2:6" ht="19.5" thickBot="1" x14ac:dyDescent="0.25">
      <c r="B6" s="46" t="s">
        <v>27</v>
      </c>
      <c r="C6" s="47" t="s">
        <v>132</v>
      </c>
      <c r="D6" s="47">
        <v>50</v>
      </c>
      <c r="E6" s="47"/>
      <c r="F6" s="47">
        <f>E6*D6</f>
        <v>0</v>
      </c>
    </row>
    <row r="7" spans="2:6" ht="19.5" thickBot="1" x14ac:dyDescent="0.25">
      <c r="B7" s="46" t="s">
        <v>133</v>
      </c>
      <c r="C7" s="47" t="s">
        <v>130</v>
      </c>
      <c r="D7" s="47">
        <v>100</v>
      </c>
      <c r="E7" s="47"/>
      <c r="F7" s="47">
        <f>E7*D7</f>
        <v>0</v>
      </c>
    </row>
    <row r="8" spans="2:6" ht="19.5" thickBot="1" x14ac:dyDescent="0.25">
      <c r="B8" s="46" t="s">
        <v>134</v>
      </c>
      <c r="C8" s="47" t="s">
        <v>132</v>
      </c>
      <c r="D8" s="47">
        <v>100</v>
      </c>
      <c r="E8" s="47"/>
      <c r="F8" s="47">
        <f t="shared" ref="F8:F61" si="0">E8*D8</f>
        <v>0</v>
      </c>
    </row>
    <row r="9" spans="2:6" ht="19.5" thickBot="1" x14ac:dyDescent="0.25">
      <c r="B9" s="46" t="s">
        <v>135</v>
      </c>
      <c r="C9" s="47" t="s">
        <v>132</v>
      </c>
      <c r="D9" s="47">
        <v>100</v>
      </c>
      <c r="E9" s="47"/>
      <c r="F9" s="47">
        <f t="shared" si="0"/>
        <v>0</v>
      </c>
    </row>
    <row r="10" spans="2:6" ht="38.25" thickBot="1" x14ac:dyDescent="0.25">
      <c r="B10" s="46" t="s">
        <v>136</v>
      </c>
      <c r="C10" s="47" t="s">
        <v>132</v>
      </c>
      <c r="D10" s="47">
        <v>50</v>
      </c>
      <c r="E10" s="47"/>
      <c r="F10" s="47">
        <f t="shared" si="0"/>
        <v>0</v>
      </c>
    </row>
    <row r="11" spans="2:6" ht="19.5" thickBot="1" x14ac:dyDescent="0.25">
      <c r="B11" s="46" t="s">
        <v>20</v>
      </c>
      <c r="C11" s="47" t="s">
        <v>132</v>
      </c>
      <c r="D11" s="47">
        <v>20</v>
      </c>
      <c r="E11" s="47"/>
      <c r="F11" s="47">
        <f t="shared" si="0"/>
        <v>0</v>
      </c>
    </row>
    <row r="12" spans="2:6" ht="19.5" thickBot="1" x14ac:dyDescent="0.25">
      <c r="B12" s="46" t="s">
        <v>137</v>
      </c>
      <c r="C12" s="47" t="s">
        <v>132</v>
      </c>
      <c r="D12" s="47">
        <v>10</v>
      </c>
      <c r="E12" s="47"/>
      <c r="F12" s="47">
        <f t="shared" si="0"/>
        <v>0</v>
      </c>
    </row>
    <row r="13" spans="2:6" ht="19.5" thickBot="1" x14ac:dyDescent="0.25">
      <c r="B13" s="46" t="s">
        <v>138</v>
      </c>
      <c r="C13" s="47" t="s">
        <v>132</v>
      </c>
      <c r="D13" s="47">
        <v>10</v>
      </c>
      <c r="E13" s="47"/>
      <c r="F13" s="47">
        <f t="shared" si="0"/>
        <v>0</v>
      </c>
    </row>
    <row r="14" spans="2:6" ht="19.5" thickBot="1" x14ac:dyDescent="0.25">
      <c r="B14" s="46" t="s">
        <v>139</v>
      </c>
      <c r="C14" s="47" t="s">
        <v>132</v>
      </c>
      <c r="D14" s="47">
        <v>50</v>
      </c>
      <c r="E14" s="47"/>
      <c r="F14" s="47">
        <f t="shared" si="0"/>
        <v>0</v>
      </c>
    </row>
    <row r="15" spans="2:6" ht="19.5" thickBot="1" x14ac:dyDescent="0.25">
      <c r="B15" s="46" t="s">
        <v>140</v>
      </c>
      <c r="C15" s="47" t="s">
        <v>132</v>
      </c>
      <c r="D15" s="47">
        <v>20</v>
      </c>
      <c r="E15" s="47"/>
      <c r="F15" s="47">
        <f t="shared" si="0"/>
        <v>0</v>
      </c>
    </row>
    <row r="16" spans="2:6" ht="57" thickBot="1" x14ac:dyDescent="0.25">
      <c r="B16" s="46" t="s">
        <v>141</v>
      </c>
      <c r="C16" s="47" t="s">
        <v>132</v>
      </c>
      <c r="D16" s="47">
        <v>3</v>
      </c>
      <c r="E16" s="47"/>
      <c r="F16" s="47">
        <f t="shared" si="0"/>
        <v>0</v>
      </c>
    </row>
    <row r="17" spans="2:6" ht="44.45" customHeight="1" thickBot="1" x14ac:dyDescent="0.25">
      <c r="B17" s="46" t="s">
        <v>142</v>
      </c>
      <c r="C17" s="47" t="s">
        <v>132</v>
      </c>
      <c r="D17" s="47">
        <v>5</v>
      </c>
      <c r="E17" s="47"/>
      <c r="F17" s="47">
        <f t="shared" si="0"/>
        <v>0</v>
      </c>
    </row>
    <row r="18" spans="2:6" ht="42.6" customHeight="1" thickBot="1" x14ac:dyDescent="0.25">
      <c r="B18" s="46" t="s">
        <v>143</v>
      </c>
      <c r="C18" s="47" t="s">
        <v>132</v>
      </c>
      <c r="D18" s="47">
        <v>5</v>
      </c>
      <c r="E18" s="47"/>
      <c r="F18" s="47">
        <f t="shared" si="0"/>
        <v>0</v>
      </c>
    </row>
    <row r="19" spans="2:6" ht="27.6" customHeight="1" thickBot="1" x14ac:dyDescent="0.25">
      <c r="B19" s="46" t="s">
        <v>144</v>
      </c>
      <c r="C19" s="47" t="s">
        <v>132</v>
      </c>
      <c r="D19" s="47">
        <v>50</v>
      </c>
      <c r="E19" s="47"/>
      <c r="F19" s="47">
        <f t="shared" si="0"/>
        <v>0</v>
      </c>
    </row>
    <row r="20" spans="2:6" ht="26.45" customHeight="1" thickBot="1" x14ac:dyDescent="0.25">
      <c r="B20" s="46" t="s">
        <v>54</v>
      </c>
      <c r="C20" s="48" t="s">
        <v>132</v>
      </c>
      <c r="D20" s="48">
        <v>10</v>
      </c>
      <c r="E20" s="47"/>
      <c r="F20" s="47">
        <f t="shared" si="0"/>
        <v>0</v>
      </c>
    </row>
    <row r="21" spans="2:6" ht="27" customHeight="1" thickBot="1" x14ac:dyDescent="0.25">
      <c r="B21" s="46" t="s">
        <v>145</v>
      </c>
      <c r="C21" s="48" t="s">
        <v>132</v>
      </c>
      <c r="D21" s="48">
        <v>20</v>
      </c>
      <c r="E21" s="47"/>
      <c r="F21" s="47">
        <f t="shared" si="0"/>
        <v>0</v>
      </c>
    </row>
    <row r="22" spans="2:6" ht="38.25" thickBot="1" x14ac:dyDescent="0.25">
      <c r="B22" s="46" t="s">
        <v>146</v>
      </c>
      <c r="C22" s="48" t="s">
        <v>132</v>
      </c>
      <c r="D22" s="48">
        <v>10</v>
      </c>
      <c r="E22" s="47"/>
      <c r="F22" s="47">
        <f t="shared" si="0"/>
        <v>0</v>
      </c>
    </row>
    <row r="23" spans="2:6" ht="38.25" thickBot="1" x14ac:dyDescent="0.25">
      <c r="B23" s="46" t="s">
        <v>147</v>
      </c>
      <c r="C23" s="48" t="s">
        <v>132</v>
      </c>
      <c r="D23" s="48">
        <v>5</v>
      </c>
      <c r="E23" s="47"/>
      <c r="F23" s="47">
        <f t="shared" si="0"/>
        <v>0</v>
      </c>
    </row>
    <row r="24" spans="2:6" ht="38.25" thickBot="1" x14ac:dyDescent="0.25">
      <c r="B24" s="46" t="s">
        <v>148</v>
      </c>
      <c r="C24" s="48" t="s">
        <v>132</v>
      </c>
      <c r="D24" s="48">
        <v>20</v>
      </c>
      <c r="E24" s="47"/>
      <c r="F24" s="47">
        <f t="shared" si="0"/>
        <v>0</v>
      </c>
    </row>
    <row r="25" spans="2:6" ht="19.5" thickBot="1" x14ac:dyDescent="0.25">
      <c r="B25" s="46" t="s">
        <v>149</v>
      </c>
      <c r="C25" s="48" t="s">
        <v>132</v>
      </c>
      <c r="D25" s="48">
        <v>50</v>
      </c>
      <c r="E25" s="47"/>
      <c r="F25" s="47">
        <f t="shared" si="0"/>
        <v>0</v>
      </c>
    </row>
    <row r="26" spans="2:6" ht="19.5" thickBot="1" x14ac:dyDescent="0.25">
      <c r="B26" s="46" t="s">
        <v>150</v>
      </c>
      <c r="C26" s="48" t="s">
        <v>132</v>
      </c>
      <c r="D26" s="48">
        <v>100</v>
      </c>
      <c r="E26" s="47"/>
      <c r="F26" s="47">
        <f t="shared" si="0"/>
        <v>0</v>
      </c>
    </row>
    <row r="27" spans="2:6" ht="19.5" thickBot="1" x14ac:dyDescent="0.25">
      <c r="B27" s="46" t="s">
        <v>151</v>
      </c>
      <c r="C27" s="48" t="s">
        <v>132</v>
      </c>
      <c r="D27" s="48">
        <v>100</v>
      </c>
      <c r="E27" s="47"/>
      <c r="F27" s="47">
        <f t="shared" si="0"/>
        <v>0</v>
      </c>
    </row>
    <row r="28" spans="2:6" ht="19.5" thickBot="1" x14ac:dyDescent="0.25">
      <c r="B28" s="46" t="s">
        <v>152</v>
      </c>
      <c r="C28" s="48" t="s">
        <v>132</v>
      </c>
      <c r="D28" s="48">
        <v>200</v>
      </c>
      <c r="E28" s="47"/>
      <c r="F28" s="47">
        <f t="shared" si="0"/>
        <v>0</v>
      </c>
    </row>
    <row r="29" spans="2:6" ht="19.5" thickBot="1" x14ac:dyDescent="0.25">
      <c r="B29" s="46" t="s">
        <v>153</v>
      </c>
      <c r="C29" s="48" t="s">
        <v>132</v>
      </c>
      <c r="D29" s="48">
        <v>200</v>
      </c>
      <c r="E29" s="47"/>
      <c r="F29" s="47">
        <f t="shared" si="0"/>
        <v>0</v>
      </c>
    </row>
    <row r="30" spans="2:6" ht="19.5" thickBot="1" x14ac:dyDescent="0.25">
      <c r="B30" s="46" t="s">
        <v>154</v>
      </c>
      <c r="C30" s="48" t="s">
        <v>132</v>
      </c>
      <c r="D30" s="48">
        <v>100</v>
      </c>
      <c r="E30" s="47"/>
      <c r="F30" s="47">
        <f t="shared" si="0"/>
        <v>0</v>
      </c>
    </row>
    <row r="31" spans="2:6" ht="19.5" thickBot="1" x14ac:dyDescent="0.25">
      <c r="B31" s="46" t="s">
        <v>155</v>
      </c>
      <c r="C31" s="48" t="s">
        <v>132</v>
      </c>
      <c r="D31" s="48">
        <v>100</v>
      </c>
      <c r="E31" s="47"/>
      <c r="F31" s="47">
        <f t="shared" si="0"/>
        <v>0</v>
      </c>
    </row>
    <row r="32" spans="2:6" ht="19.5" thickBot="1" x14ac:dyDescent="0.25">
      <c r="B32" s="46" t="s">
        <v>156</v>
      </c>
      <c r="C32" s="48" t="s">
        <v>132</v>
      </c>
      <c r="D32" s="48">
        <v>100</v>
      </c>
      <c r="E32" s="47"/>
      <c r="F32" s="47">
        <f t="shared" si="0"/>
        <v>0</v>
      </c>
    </row>
    <row r="33" spans="2:6" ht="19.5" thickBot="1" x14ac:dyDescent="0.25">
      <c r="B33" s="46" t="s">
        <v>157</v>
      </c>
      <c r="C33" s="48" t="s">
        <v>132</v>
      </c>
      <c r="D33" s="48">
        <v>100</v>
      </c>
      <c r="E33" s="47"/>
      <c r="F33" s="47">
        <f t="shared" si="0"/>
        <v>0</v>
      </c>
    </row>
    <row r="34" spans="2:6" ht="19.5" thickBot="1" x14ac:dyDescent="0.25">
      <c r="B34" s="46" t="s">
        <v>158</v>
      </c>
      <c r="C34" s="48" t="s">
        <v>132</v>
      </c>
      <c r="D34" s="48">
        <v>200</v>
      </c>
      <c r="E34" s="47"/>
      <c r="F34" s="47">
        <f t="shared" si="0"/>
        <v>0</v>
      </c>
    </row>
    <row r="35" spans="2:6" ht="19.5" thickBot="1" x14ac:dyDescent="0.25">
      <c r="B35" s="46" t="s">
        <v>159</v>
      </c>
      <c r="C35" s="48" t="s">
        <v>132</v>
      </c>
      <c r="D35" s="48">
        <v>100</v>
      </c>
      <c r="E35" s="47"/>
      <c r="F35" s="47">
        <f t="shared" si="0"/>
        <v>0</v>
      </c>
    </row>
    <row r="36" spans="2:6" ht="19.5" thickBot="1" x14ac:dyDescent="0.25">
      <c r="B36" s="46" t="s">
        <v>160</v>
      </c>
      <c r="C36" s="48" t="s">
        <v>132</v>
      </c>
      <c r="D36" s="48">
        <v>100</v>
      </c>
      <c r="E36" s="47"/>
      <c r="F36" s="47">
        <f t="shared" si="0"/>
        <v>0</v>
      </c>
    </row>
    <row r="37" spans="2:6" ht="19.5" thickBot="1" x14ac:dyDescent="0.25">
      <c r="B37" s="46" t="s">
        <v>161</v>
      </c>
      <c r="C37" s="48" t="s">
        <v>132</v>
      </c>
      <c r="D37" s="48">
        <v>100</v>
      </c>
      <c r="E37" s="47"/>
      <c r="F37" s="47">
        <f t="shared" si="0"/>
        <v>0</v>
      </c>
    </row>
    <row r="38" spans="2:6" ht="15.75" customHeight="1" thickBot="1" x14ac:dyDescent="0.25">
      <c r="B38" s="46" t="s">
        <v>162</v>
      </c>
      <c r="C38" s="48" t="s">
        <v>132</v>
      </c>
      <c r="D38" s="48">
        <v>100</v>
      </c>
      <c r="E38" s="47"/>
      <c r="F38" s="47">
        <f t="shared" si="0"/>
        <v>0</v>
      </c>
    </row>
    <row r="39" spans="2:6" ht="38.25" thickBot="1" x14ac:dyDescent="0.25">
      <c r="B39" s="46" t="s">
        <v>163</v>
      </c>
      <c r="C39" s="48" t="s">
        <v>132</v>
      </c>
      <c r="D39" s="48">
        <v>4</v>
      </c>
      <c r="E39" s="47"/>
      <c r="F39" s="47">
        <f t="shared" si="0"/>
        <v>0</v>
      </c>
    </row>
    <row r="40" spans="2:6" ht="19.5" thickBot="1" x14ac:dyDescent="0.25">
      <c r="B40" s="46" t="s">
        <v>164</v>
      </c>
      <c r="C40" s="48" t="s">
        <v>132</v>
      </c>
      <c r="D40" s="48">
        <v>2</v>
      </c>
      <c r="E40" s="47"/>
      <c r="F40" s="47">
        <f t="shared" si="0"/>
        <v>0</v>
      </c>
    </row>
    <row r="41" spans="2:6" ht="19.5" thickBot="1" x14ac:dyDescent="0.25">
      <c r="B41" s="46" t="s">
        <v>165</v>
      </c>
      <c r="C41" s="48" t="s">
        <v>132</v>
      </c>
      <c r="D41" s="48">
        <v>100</v>
      </c>
      <c r="E41" s="47"/>
      <c r="F41" s="47">
        <f t="shared" si="0"/>
        <v>0</v>
      </c>
    </row>
    <row r="42" spans="2:6" ht="19.5" thickBot="1" x14ac:dyDescent="0.25">
      <c r="B42" s="46" t="s">
        <v>83</v>
      </c>
      <c r="C42" s="48" t="s">
        <v>132</v>
      </c>
      <c r="D42" s="48">
        <v>100</v>
      </c>
      <c r="E42" s="47"/>
      <c r="F42" s="47">
        <f t="shared" si="0"/>
        <v>0</v>
      </c>
    </row>
    <row r="43" spans="2:6" ht="19.5" thickBot="1" x14ac:dyDescent="0.25">
      <c r="B43" s="46" t="s">
        <v>166</v>
      </c>
      <c r="C43" s="48" t="s">
        <v>132</v>
      </c>
      <c r="D43" s="48">
        <v>100</v>
      </c>
      <c r="E43" s="47"/>
      <c r="F43" s="47">
        <f t="shared" si="0"/>
        <v>0</v>
      </c>
    </row>
    <row r="44" spans="2:6" ht="19.5" thickBot="1" x14ac:dyDescent="0.25">
      <c r="B44" s="46" t="s">
        <v>167</v>
      </c>
      <c r="C44" s="48" t="s">
        <v>132</v>
      </c>
      <c r="D44" s="48">
        <v>100</v>
      </c>
      <c r="E44" s="47"/>
      <c r="F44" s="47">
        <f t="shared" si="0"/>
        <v>0</v>
      </c>
    </row>
    <row r="45" spans="2:6" ht="19.5" thickBot="1" x14ac:dyDescent="0.25">
      <c r="B45" s="46" t="s">
        <v>168</v>
      </c>
      <c r="C45" s="48" t="s">
        <v>132</v>
      </c>
      <c r="D45" s="48">
        <v>50</v>
      </c>
      <c r="E45" s="47"/>
      <c r="F45" s="47">
        <f t="shared" si="0"/>
        <v>0</v>
      </c>
    </row>
    <row r="46" spans="2:6" ht="19.5" thickBot="1" x14ac:dyDescent="0.25">
      <c r="B46" s="46" t="s">
        <v>169</v>
      </c>
      <c r="C46" s="48" t="s">
        <v>132</v>
      </c>
      <c r="D46" s="48">
        <v>50</v>
      </c>
      <c r="E46" s="47"/>
      <c r="F46" s="47">
        <f t="shared" si="0"/>
        <v>0</v>
      </c>
    </row>
    <row r="47" spans="2:6" ht="19.5" thickBot="1" x14ac:dyDescent="0.25">
      <c r="B47" s="46" t="s">
        <v>84</v>
      </c>
      <c r="C47" s="48" t="s">
        <v>132</v>
      </c>
      <c r="D47" s="48">
        <v>50</v>
      </c>
      <c r="E47" s="47"/>
      <c r="F47" s="47">
        <f t="shared" si="0"/>
        <v>0</v>
      </c>
    </row>
    <row r="48" spans="2:6" ht="17.25" customHeight="1" thickBot="1" x14ac:dyDescent="0.25">
      <c r="B48" s="46" t="s">
        <v>170</v>
      </c>
      <c r="C48" s="48" t="s">
        <v>132</v>
      </c>
      <c r="D48" s="48">
        <v>100</v>
      </c>
      <c r="E48" s="47"/>
      <c r="F48" s="47">
        <f t="shared" si="0"/>
        <v>0</v>
      </c>
    </row>
    <row r="49" spans="2:6" ht="19.5" thickBot="1" x14ac:dyDescent="0.25">
      <c r="B49" s="46" t="s">
        <v>171</v>
      </c>
      <c r="C49" s="48" t="s">
        <v>132</v>
      </c>
      <c r="D49" s="48">
        <v>100</v>
      </c>
      <c r="E49" s="47"/>
      <c r="F49" s="47">
        <f t="shared" si="0"/>
        <v>0</v>
      </c>
    </row>
    <row r="50" spans="2:6" ht="19.5" thickBot="1" x14ac:dyDescent="0.25">
      <c r="B50" s="46" t="s">
        <v>78</v>
      </c>
      <c r="C50" s="48" t="s">
        <v>132</v>
      </c>
      <c r="D50" s="48">
        <v>50</v>
      </c>
      <c r="E50" s="47"/>
      <c r="F50" s="47">
        <f t="shared" si="0"/>
        <v>0</v>
      </c>
    </row>
    <row r="51" spans="2:6" ht="19.5" thickBot="1" x14ac:dyDescent="0.25">
      <c r="B51" s="46" t="s">
        <v>79</v>
      </c>
      <c r="C51" s="48" t="s">
        <v>132</v>
      </c>
      <c r="D51" s="48">
        <v>50</v>
      </c>
      <c r="E51" s="47"/>
      <c r="F51" s="47">
        <f t="shared" si="0"/>
        <v>0</v>
      </c>
    </row>
    <row r="52" spans="2:6" ht="19.5" thickBot="1" x14ac:dyDescent="0.25">
      <c r="B52" s="46" t="s">
        <v>172</v>
      </c>
      <c r="C52" s="48" t="s">
        <v>132</v>
      </c>
      <c r="D52" s="48">
        <v>200</v>
      </c>
      <c r="E52" s="47"/>
      <c r="F52" s="47">
        <f t="shared" si="0"/>
        <v>0</v>
      </c>
    </row>
    <row r="53" spans="2:6" ht="19.5" thickBot="1" x14ac:dyDescent="0.25">
      <c r="B53" s="46" t="s">
        <v>85</v>
      </c>
      <c r="C53" s="48" t="s">
        <v>132</v>
      </c>
      <c r="D53" s="48">
        <v>50</v>
      </c>
      <c r="E53" s="47"/>
      <c r="F53" s="47">
        <f t="shared" si="0"/>
        <v>0</v>
      </c>
    </row>
    <row r="54" spans="2:6" ht="19.5" thickBot="1" x14ac:dyDescent="0.25">
      <c r="B54" s="46" t="s">
        <v>173</v>
      </c>
      <c r="C54" s="48" t="s">
        <v>132</v>
      </c>
      <c r="D54" s="48">
        <v>50</v>
      </c>
      <c r="E54" s="47"/>
      <c r="F54" s="47">
        <f t="shared" si="0"/>
        <v>0</v>
      </c>
    </row>
    <row r="55" spans="2:6" ht="19.5" thickBot="1" x14ac:dyDescent="0.25">
      <c r="B55" s="46" t="s">
        <v>174</v>
      </c>
      <c r="C55" s="48" t="s">
        <v>132</v>
      </c>
      <c r="D55" s="48">
        <v>1</v>
      </c>
      <c r="E55" s="47"/>
      <c r="F55" s="47">
        <f t="shared" si="0"/>
        <v>0</v>
      </c>
    </row>
    <row r="56" spans="2:6" ht="19.5" thickBot="1" x14ac:dyDescent="0.25">
      <c r="B56" s="46" t="s">
        <v>175</v>
      </c>
      <c r="C56" s="48" t="s">
        <v>132</v>
      </c>
      <c r="D56" s="48">
        <v>50</v>
      </c>
      <c r="E56" s="47"/>
      <c r="F56" s="47">
        <f t="shared" si="0"/>
        <v>0</v>
      </c>
    </row>
    <row r="57" spans="2:6" ht="19.5" thickBot="1" x14ac:dyDescent="0.25">
      <c r="B57" s="46" t="s">
        <v>176</v>
      </c>
      <c r="C57" s="48" t="s">
        <v>132</v>
      </c>
      <c r="D57" s="48">
        <v>10</v>
      </c>
      <c r="E57" s="47"/>
      <c r="F57" s="47">
        <f t="shared" si="0"/>
        <v>0</v>
      </c>
    </row>
    <row r="58" spans="2:6" ht="19.5" thickBot="1" x14ac:dyDescent="0.25">
      <c r="B58" s="46" t="s">
        <v>177</v>
      </c>
      <c r="C58" s="48" t="s">
        <v>132</v>
      </c>
      <c r="D58" s="48">
        <v>1</v>
      </c>
      <c r="E58" s="47"/>
      <c r="F58" s="47">
        <f t="shared" si="0"/>
        <v>0</v>
      </c>
    </row>
    <row r="59" spans="2:6" ht="19.5" thickBot="1" x14ac:dyDescent="0.25">
      <c r="B59" s="46" t="s">
        <v>178</v>
      </c>
      <c r="C59" s="48" t="s">
        <v>132</v>
      </c>
      <c r="D59" s="48">
        <v>10</v>
      </c>
      <c r="E59" s="47"/>
      <c r="F59" s="47">
        <f t="shared" si="0"/>
        <v>0</v>
      </c>
    </row>
    <row r="60" spans="2:6" ht="19.5" thickBot="1" x14ac:dyDescent="0.25">
      <c r="B60" s="49" t="s">
        <v>179</v>
      </c>
      <c r="C60" s="50" t="s">
        <v>132</v>
      </c>
      <c r="D60" s="50">
        <v>150</v>
      </c>
      <c r="E60" s="53"/>
      <c r="F60" s="47">
        <f t="shared" si="0"/>
        <v>0</v>
      </c>
    </row>
    <row r="61" spans="2:6" ht="19.5" thickBot="1" x14ac:dyDescent="0.25">
      <c r="B61" s="51" t="s">
        <v>180</v>
      </c>
      <c r="C61" s="52" t="s">
        <v>132</v>
      </c>
      <c r="D61" s="52">
        <v>1</v>
      </c>
      <c r="E61" s="54"/>
      <c r="F61" s="47">
        <f t="shared" si="0"/>
        <v>0</v>
      </c>
    </row>
    <row r="62" spans="2:6" ht="52.5" customHeight="1" thickBot="1" x14ac:dyDescent="0.25">
      <c r="B62" s="65"/>
      <c r="C62" s="66"/>
      <c r="D62" s="66"/>
      <c r="E62" s="67"/>
      <c r="F62" s="67"/>
    </row>
    <row r="63" spans="2:6" ht="63.75" thickBot="1" x14ac:dyDescent="0.25">
      <c r="B63" s="45" t="s">
        <v>183</v>
      </c>
      <c r="C63" s="45" t="s">
        <v>127</v>
      </c>
      <c r="D63" s="45" t="s">
        <v>128</v>
      </c>
      <c r="E63" s="64" t="s">
        <v>181</v>
      </c>
      <c r="F63" s="64" t="s">
        <v>182</v>
      </c>
    </row>
    <row r="64" spans="2:6" ht="57" thickBot="1" x14ac:dyDescent="0.25">
      <c r="B64" s="68" t="s">
        <v>184</v>
      </c>
      <c r="C64" s="48" t="s">
        <v>185</v>
      </c>
      <c r="D64" s="48">
        <v>10</v>
      </c>
      <c r="E64" s="47"/>
      <c r="F64" s="47">
        <f>E64*D64</f>
        <v>0</v>
      </c>
    </row>
    <row r="65" spans="2:6" ht="57" thickBot="1" x14ac:dyDescent="0.25">
      <c r="B65" s="68" t="s">
        <v>186</v>
      </c>
      <c r="C65" s="48" t="s">
        <v>185</v>
      </c>
      <c r="D65" s="48">
        <v>1</v>
      </c>
      <c r="E65" s="47"/>
      <c r="F65" s="47">
        <f t="shared" ref="F65:F72" si="1">E65*D65</f>
        <v>0</v>
      </c>
    </row>
    <row r="66" spans="2:6" ht="81" customHeight="1" thickBot="1" x14ac:dyDescent="0.25">
      <c r="B66" s="68" t="s">
        <v>187</v>
      </c>
      <c r="C66" s="48" t="s">
        <v>185</v>
      </c>
      <c r="D66" s="48">
        <v>1</v>
      </c>
      <c r="E66" s="47"/>
      <c r="F66" s="47">
        <f t="shared" si="1"/>
        <v>0</v>
      </c>
    </row>
    <row r="67" spans="2:6" ht="89.45" customHeight="1" thickBot="1" x14ac:dyDescent="0.25">
      <c r="B67" s="68" t="s">
        <v>188</v>
      </c>
      <c r="C67" s="48" t="s">
        <v>132</v>
      </c>
      <c r="D67" s="48">
        <v>20</v>
      </c>
      <c r="E67" s="47"/>
      <c r="F67" s="47">
        <f t="shared" si="1"/>
        <v>0</v>
      </c>
    </row>
    <row r="68" spans="2:6" ht="84.6" customHeight="1" thickBot="1" x14ac:dyDescent="0.25">
      <c r="B68" s="68" t="s">
        <v>189</v>
      </c>
      <c r="C68" s="48" t="s">
        <v>132</v>
      </c>
      <c r="D68" s="48">
        <v>100</v>
      </c>
      <c r="E68" s="47"/>
      <c r="F68" s="47">
        <f t="shared" si="1"/>
        <v>0</v>
      </c>
    </row>
    <row r="69" spans="2:6" ht="88.15" customHeight="1" thickBot="1" x14ac:dyDescent="0.25">
      <c r="B69" s="68" t="s">
        <v>190</v>
      </c>
      <c r="C69" s="48" t="s">
        <v>132</v>
      </c>
      <c r="D69" s="48">
        <v>200</v>
      </c>
      <c r="E69" s="47"/>
      <c r="F69" s="47">
        <f t="shared" si="1"/>
        <v>0</v>
      </c>
    </row>
    <row r="70" spans="2:6" ht="68.45" customHeight="1" thickBot="1" x14ac:dyDescent="0.25">
      <c r="B70" s="68" t="s">
        <v>191</v>
      </c>
      <c r="C70" s="48" t="s">
        <v>132</v>
      </c>
      <c r="D70" s="48">
        <v>20</v>
      </c>
      <c r="E70" s="47"/>
      <c r="F70" s="47">
        <f t="shared" si="1"/>
        <v>0</v>
      </c>
    </row>
    <row r="71" spans="2:6" ht="27.6" customHeight="1" thickBot="1" x14ac:dyDescent="0.25">
      <c r="B71" s="68" t="s">
        <v>192</v>
      </c>
      <c r="C71" s="48" t="s">
        <v>132</v>
      </c>
      <c r="D71" s="48">
        <v>5</v>
      </c>
      <c r="E71" s="47"/>
      <c r="F71" s="47">
        <f t="shared" si="1"/>
        <v>0</v>
      </c>
    </row>
    <row r="72" spans="2:6" ht="24.6" customHeight="1" thickBot="1" x14ac:dyDescent="0.25">
      <c r="B72" s="68" t="s">
        <v>193</v>
      </c>
      <c r="C72" s="48" t="s">
        <v>132</v>
      </c>
      <c r="D72" s="48">
        <v>35</v>
      </c>
      <c r="E72" s="47"/>
      <c r="F72" s="47">
        <f t="shared" si="1"/>
        <v>0</v>
      </c>
    </row>
    <row r="74" spans="2:6" ht="15" thickBot="1" x14ac:dyDescent="0.25"/>
    <row r="75" spans="2:6" ht="31.5" thickTop="1" thickBot="1" x14ac:dyDescent="0.3">
      <c r="B75" s="72" t="s">
        <v>194</v>
      </c>
      <c r="D75" s="74" t="s">
        <v>195</v>
      </c>
      <c r="E75" s="74"/>
    </row>
    <row r="76" spans="2:6" ht="15" thickTop="1" x14ac:dyDescent="0.2"/>
    <row r="77" spans="2:6" ht="15" x14ac:dyDescent="0.2">
      <c r="F77" s="69"/>
    </row>
  </sheetData>
  <sortState ref="B2:D59">
    <sortCondition ref="B2:B59"/>
  </sortState>
  <mergeCells count="1">
    <mergeCell ref="D75:E75"/>
  </mergeCells>
  <phoneticPr fontId="6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השוואת ספקים</vt:lpstr>
      <vt:lpstr>התמקדות בציוד המוזמן ביותר</vt:lpstr>
      <vt:lpstr>אומדן ספק תשתיות</vt:lpstr>
    </vt:vector>
  </TitlesOfParts>
  <Company>Maccabi HealthCare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madmoni_y</dc:creator>
  <cp:lastModifiedBy>איילת קציר</cp:lastModifiedBy>
  <cp:lastPrinted>2024-05-15T14:26:20Z</cp:lastPrinted>
  <dcterms:created xsi:type="dcterms:W3CDTF">2017-03-09T07:57:50Z</dcterms:created>
  <dcterms:modified xsi:type="dcterms:W3CDTF">2024-05-21T13:59:12Z</dcterms:modified>
</cp:coreProperties>
</file>