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files\"/>
    </mc:Choice>
  </mc:AlternateContent>
  <bookViews>
    <workbookView xWindow="0" yWindow="0" windowWidth="7485" windowHeight="7380"/>
  </bookViews>
  <sheets>
    <sheet name="הצעת קבלן" sheetId="2" r:id="rId1"/>
    <sheet name="גיליון1" sheetId="1" r:id="rId2"/>
  </sheets>
  <definedNames>
    <definedName name="_xlnm._FilterDatabase" localSheetId="0" hidden="1">'הצעת קבלן'!$A$1:$M$1</definedName>
    <definedName name="_xlnm.Print_Area" localSheetId="0">'הצעת קבלן'!$A$1:$M$193</definedName>
    <definedName name="_xlnm.Print_Titles" localSheetId="0">'הצעת קבלן'!$1:$1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 i="2" l="1"/>
  <c r="E193" i="2"/>
  <c r="Z1" i="2"/>
  <c r="AA191" i="2"/>
  <c r="J191" i="2"/>
  <c r="AA190" i="2"/>
  <c r="K190" i="2"/>
  <c r="J190" i="2"/>
  <c r="AA189" i="2"/>
  <c r="L189" i="2"/>
  <c r="J189" i="2"/>
  <c r="AA188" i="2"/>
  <c r="J188" i="2"/>
  <c r="AA187" i="2"/>
  <c r="J187" i="2"/>
  <c r="K186" i="2" s="1"/>
  <c r="AA186" i="2"/>
  <c r="J186" i="2"/>
  <c r="AA185" i="2"/>
  <c r="AA184" i="2"/>
  <c r="J184" i="2"/>
  <c r="AA183" i="2"/>
  <c r="J183" i="2"/>
  <c r="AA182" i="2"/>
  <c r="J182" i="2"/>
  <c r="AA181" i="2"/>
  <c r="J181" i="2"/>
  <c r="AA180" i="2"/>
  <c r="K180" i="2"/>
  <c r="J179" i="2" s="1"/>
  <c r="J180" i="2"/>
  <c r="AA179" i="2"/>
  <c r="AA178" i="2"/>
  <c r="J178" i="2"/>
  <c r="AA177" i="2"/>
  <c r="K177" i="2"/>
  <c r="J177" i="2"/>
  <c r="AA176" i="2"/>
  <c r="L176" i="2"/>
  <c r="J176" i="2"/>
  <c r="AA175" i="2"/>
  <c r="J175" i="2"/>
  <c r="AA174" i="2"/>
  <c r="J174" i="2"/>
  <c r="AA173" i="2"/>
  <c r="J173" i="2"/>
  <c r="AA172" i="2"/>
  <c r="J172" i="2"/>
  <c r="AA171" i="2"/>
  <c r="J171" i="2"/>
  <c r="AA170" i="2"/>
  <c r="J170" i="2"/>
  <c r="AA169" i="2"/>
  <c r="J169" i="2"/>
  <c r="AA168" i="2"/>
  <c r="K168" i="2"/>
  <c r="J168" i="2"/>
  <c r="AA167" i="2"/>
  <c r="J167" i="2"/>
  <c r="AA166" i="2"/>
  <c r="J166" i="2"/>
  <c r="AA165" i="2"/>
  <c r="K165" i="2"/>
  <c r="J165" i="2"/>
  <c r="AA164" i="2"/>
  <c r="J164" i="2"/>
  <c r="AA163" i="2"/>
  <c r="J163" i="2"/>
  <c r="AA162" i="2"/>
  <c r="J162" i="2"/>
  <c r="AA161" i="2"/>
  <c r="J161" i="2"/>
  <c r="AA160" i="2"/>
  <c r="J160" i="2"/>
  <c r="AA159" i="2"/>
  <c r="J159" i="2"/>
  <c r="AA158" i="2"/>
  <c r="J158" i="2"/>
  <c r="AA157" i="2"/>
  <c r="J157" i="2"/>
  <c r="AA156" i="2"/>
  <c r="J156" i="2"/>
  <c r="AA155" i="2"/>
  <c r="J155" i="2"/>
  <c r="AA154" i="2"/>
  <c r="J154" i="2"/>
  <c r="AA153" i="2"/>
  <c r="J153" i="2"/>
  <c r="AA152" i="2"/>
  <c r="J152" i="2"/>
  <c r="AA151" i="2"/>
  <c r="J151" i="2"/>
  <c r="AA150" i="2"/>
  <c r="J150" i="2"/>
  <c r="AA149" i="2"/>
  <c r="J149" i="2"/>
  <c r="AA148" i="2"/>
  <c r="J148" i="2"/>
  <c r="AA147" i="2"/>
  <c r="J147" i="2"/>
  <c r="AA146" i="2"/>
  <c r="J146" i="2"/>
  <c r="AA145" i="2"/>
  <c r="J145" i="2"/>
  <c r="AA144" i="2"/>
  <c r="J144" i="2"/>
  <c r="AA143" i="2"/>
  <c r="J143" i="2"/>
  <c r="AA142" i="2"/>
  <c r="J142" i="2"/>
  <c r="AA141" i="2"/>
  <c r="K141" i="2"/>
  <c r="J141" i="2"/>
  <c r="AA140" i="2"/>
  <c r="J140" i="2"/>
  <c r="AA139" i="2"/>
  <c r="J139" i="2"/>
  <c r="AA138" i="2"/>
  <c r="J138" i="2"/>
  <c r="AA137" i="2"/>
  <c r="J137" i="2"/>
  <c r="AA136" i="2"/>
  <c r="J136" i="2"/>
  <c r="AA135" i="2"/>
  <c r="J135" i="2"/>
  <c r="AA134" i="2"/>
  <c r="J134" i="2"/>
  <c r="AA133" i="2"/>
  <c r="J133" i="2"/>
  <c r="AA132" i="2"/>
  <c r="J132" i="2"/>
  <c r="AA131" i="2"/>
  <c r="J131" i="2"/>
  <c r="AA130" i="2"/>
  <c r="J130" i="2"/>
  <c r="AA129" i="2"/>
  <c r="J129" i="2"/>
  <c r="AA128" i="2"/>
  <c r="J128" i="2"/>
  <c r="AA127" i="2"/>
  <c r="J127" i="2"/>
  <c r="AA126" i="2"/>
  <c r="J126" i="2"/>
  <c r="AA125" i="2"/>
  <c r="J125" i="2"/>
  <c r="AA124" i="2"/>
  <c r="J124" i="2"/>
  <c r="AA123" i="2"/>
  <c r="J123" i="2"/>
  <c r="AA122" i="2"/>
  <c r="J122" i="2"/>
  <c r="AA121" i="2"/>
  <c r="J121" i="2"/>
  <c r="AA120" i="2"/>
  <c r="J120" i="2"/>
  <c r="AA119" i="2"/>
  <c r="J119" i="2"/>
  <c r="AA118" i="2"/>
  <c r="AA117" i="2"/>
  <c r="J117" i="2"/>
  <c r="AA116" i="2"/>
  <c r="J116" i="2"/>
  <c r="AA115" i="2"/>
  <c r="J115" i="2"/>
  <c r="AA114" i="2"/>
  <c r="K114" i="2"/>
  <c r="J114" i="2"/>
  <c r="AA113" i="2"/>
  <c r="J113" i="2"/>
  <c r="AA112" i="2"/>
  <c r="J112" i="2"/>
  <c r="AA111" i="2"/>
  <c r="J111" i="2"/>
  <c r="J104" i="2" s="1"/>
  <c r="AA110" i="2"/>
  <c r="J110" i="2"/>
  <c r="AA109" i="2"/>
  <c r="J109" i="2"/>
  <c r="AA108" i="2"/>
  <c r="J108" i="2"/>
  <c r="AA107" i="2"/>
  <c r="J107" i="2"/>
  <c r="AA106" i="2"/>
  <c r="J106" i="2"/>
  <c r="AA105" i="2"/>
  <c r="J105" i="2"/>
  <c r="AA104" i="2"/>
  <c r="AA103" i="2"/>
  <c r="J103" i="2"/>
  <c r="AA102" i="2"/>
  <c r="J102" i="2"/>
  <c r="AA101" i="2"/>
  <c r="J101" i="2"/>
  <c r="AA100" i="2"/>
  <c r="J100" i="2"/>
  <c r="AA99" i="2"/>
  <c r="J99" i="2"/>
  <c r="AA98" i="2"/>
  <c r="J98" i="2"/>
  <c r="AA97" i="2"/>
  <c r="J97" i="2"/>
  <c r="AA96" i="2"/>
  <c r="J96" i="2"/>
  <c r="AA95" i="2"/>
  <c r="J95" i="2"/>
  <c r="AA94" i="2"/>
  <c r="J94" i="2"/>
  <c r="AA93" i="2"/>
  <c r="J93" i="2"/>
  <c r="J89" i="2" s="1"/>
  <c r="AA92" i="2"/>
  <c r="J92" i="2"/>
  <c r="AA91" i="2"/>
  <c r="J91" i="2"/>
  <c r="AA90" i="2"/>
  <c r="J90" i="2"/>
  <c r="AA89" i="2"/>
  <c r="K89" i="2"/>
  <c r="AA88" i="2"/>
  <c r="J88" i="2"/>
  <c r="AA87" i="2"/>
  <c r="K87" i="2"/>
  <c r="J87" i="2"/>
  <c r="AA86" i="2"/>
  <c r="AA85" i="2"/>
  <c r="J85" i="2"/>
  <c r="AA84" i="2"/>
  <c r="J84" i="2"/>
  <c r="AA83" i="2"/>
  <c r="J83" i="2"/>
  <c r="AA82" i="2"/>
  <c r="J82" i="2"/>
  <c r="AA81" i="2"/>
  <c r="K81" i="2"/>
  <c r="J81" i="2"/>
  <c r="AA80" i="2"/>
  <c r="J80" i="2"/>
  <c r="AA79" i="2"/>
  <c r="J79" i="2"/>
  <c r="AA78" i="2"/>
  <c r="J78" i="2"/>
  <c r="AA77" i="2"/>
  <c r="K77" i="2"/>
  <c r="J77" i="2"/>
  <c r="AA76" i="2"/>
  <c r="J76" i="2"/>
  <c r="AA75" i="2"/>
  <c r="J75" i="2"/>
  <c r="AA74" i="2"/>
  <c r="K74" i="2"/>
  <c r="J74" i="2"/>
  <c r="AA73" i="2"/>
  <c r="J73" i="2"/>
  <c r="AA72" i="2"/>
  <c r="J72" i="2"/>
  <c r="AA71" i="2"/>
  <c r="J71" i="2"/>
  <c r="J67" i="2" s="1"/>
  <c r="AA70" i="2"/>
  <c r="J70" i="2"/>
  <c r="AA69" i="2"/>
  <c r="J69" i="2"/>
  <c r="AA68" i="2"/>
  <c r="J68" i="2"/>
  <c r="AA67" i="2"/>
  <c r="K67" i="2"/>
  <c r="AA66" i="2"/>
  <c r="J66" i="2"/>
  <c r="AA65" i="2"/>
  <c r="J65" i="2"/>
  <c r="AA64" i="2"/>
  <c r="J64" i="2"/>
  <c r="AA63" i="2"/>
  <c r="J63" i="2"/>
  <c r="AA62" i="2"/>
  <c r="J62" i="2"/>
  <c r="AA61" i="2"/>
  <c r="J61" i="2"/>
  <c r="AA60" i="2"/>
  <c r="J60" i="2"/>
  <c r="AA59" i="2"/>
  <c r="J59" i="2"/>
  <c r="AA58" i="2"/>
  <c r="J58" i="2"/>
  <c r="AA57" i="2"/>
  <c r="J57" i="2"/>
  <c r="AA56" i="2"/>
  <c r="J56" i="2"/>
  <c r="AA55" i="2"/>
  <c r="J55" i="2"/>
  <c r="AA54" i="2"/>
  <c r="J54" i="2"/>
  <c r="AA53" i="2"/>
  <c r="J53" i="2"/>
  <c r="AA52" i="2"/>
  <c r="J52" i="2"/>
  <c r="AA51" i="2"/>
  <c r="J51" i="2"/>
  <c r="AA50" i="2"/>
  <c r="J50" i="2"/>
  <c r="AA49" i="2"/>
  <c r="J49" i="2"/>
  <c r="AA48" i="2"/>
  <c r="J48" i="2"/>
  <c r="AA47" i="2"/>
  <c r="J47" i="2"/>
  <c r="AA46" i="2"/>
  <c r="J46" i="2"/>
  <c r="AA45" i="2"/>
  <c r="K45" i="2"/>
  <c r="J45" i="2"/>
  <c r="AA44" i="2"/>
  <c r="J44" i="2"/>
  <c r="AA43" i="2"/>
  <c r="J43" i="2"/>
  <c r="AA42" i="2"/>
  <c r="J42" i="2"/>
  <c r="AA41" i="2"/>
  <c r="J41" i="2"/>
  <c r="AA40" i="2"/>
  <c r="J40" i="2"/>
  <c r="AA39" i="2"/>
  <c r="J39" i="2"/>
  <c r="AA38" i="2"/>
  <c r="J38" i="2"/>
  <c r="AA37" i="2"/>
  <c r="AA36" i="2"/>
  <c r="J36" i="2"/>
  <c r="AA35" i="2"/>
  <c r="J35" i="2"/>
  <c r="AA34" i="2"/>
  <c r="J34" i="2"/>
  <c r="AA33" i="2"/>
  <c r="J33" i="2"/>
  <c r="J28" i="2" s="1"/>
  <c r="AA32" i="2"/>
  <c r="J32" i="2"/>
  <c r="AA31" i="2"/>
  <c r="J31" i="2"/>
  <c r="AA30" i="2"/>
  <c r="J30" i="2"/>
  <c r="AA29" i="2"/>
  <c r="J29" i="2"/>
  <c r="AA28" i="2"/>
  <c r="AA27" i="2"/>
  <c r="J27" i="2"/>
  <c r="AA26" i="2"/>
  <c r="J26" i="2"/>
  <c r="AA25" i="2"/>
  <c r="J25" i="2"/>
  <c r="AA24" i="2"/>
  <c r="J24" i="2"/>
  <c r="AA23" i="2"/>
  <c r="J23" i="2"/>
  <c r="AA22" i="2"/>
  <c r="AA21" i="2"/>
  <c r="J21" i="2"/>
  <c r="AA20" i="2"/>
  <c r="J20" i="2"/>
  <c r="AA19" i="2"/>
  <c r="J19" i="2"/>
  <c r="AA18" i="2"/>
  <c r="K18" i="2"/>
  <c r="J18" i="2"/>
  <c r="AA17" i="2"/>
  <c r="AA16" i="2"/>
  <c r="J16" i="2"/>
  <c r="AA15" i="2"/>
  <c r="J15" i="2"/>
  <c r="AA14" i="2"/>
  <c r="K14" i="2"/>
  <c r="L13" i="2" s="1"/>
  <c r="J14" i="2"/>
  <c r="AA13" i="2"/>
  <c r="AA12" i="2"/>
  <c r="J12" i="2"/>
  <c r="AA11" i="2"/>
  <c r="J11" i="2"/>
  <c r="K10" i="2" s="1"/>
  <c r="AA10" i="2"/>
  <c r="J10" i="2"/>
  <c r="AA9" i="2"/>
  <c r="AA8" i="2"/>
  <c r="J8" i="2"/>
  <c r="AA7" i="2"/>
  <c r="J7" i="2"/>
  <c r="K5" i="2" s="1"/>
  <c r="AA6" i="2"/>
  <c r="J6" i="2"/>
  <c r="AA5" i="2"/>
  <c r="J5" i="2"/>
  <c r="AA4" i="2"/>
  <c r="AA3" i="2"/>
  <c r="AA2" i="2"/>
  <c r="L185" i="2" l="1"/>
  <c r="J185" i="2"/>
  <c r="L179" i="2"/>
  <c r="J118" i="2"/>
  <c r="K118" i="2"/>
  <c r="L86" i="2" s="1"/>
  <c r="K104" i="2"/>
  <c r="J37" i="2"/>
  <c r="K37" i="2"/>
  <c r="K28" i="2"/>
  <c r="J22" i="2"/>
  <c r="K22" i="2"/>
  <c r="J17" i="2" s="1"/>
  <c r="L17" i="2"/>
  <c r="J13" i="2"/>
  <c r="L9" i="2"/>
  <c r="J9" i="2"/>
  <c r="J4" i="2"/>
  <c r="L4" i="2"/>
  <c r="J86" i="2" l="1"/>
  <c r="J3" i="2"/>
  <c r="M3" i="2"/>
  <c r="M2" i="2" s="1"/>
  <c r="J2" i="2" l="1"/>
</calcChain>
</file>

<file path=xl/sharedStrings.xml><?xml version="1.0" encoding="utf-8"?>
<sst xmlns="http://schemas.openxmlformats.org/spreadsheetml/2006/main" count="345" uniqueCount="191">
  <si>
    <t>תת כתב</t>
  </si>
  <si>
    <t>פרק</t>
  </si>
  <si>
    <t>תת פרק</t>
  </si>
  <si>
    <t>סעיף</t>
  </si>
  <si>
    <t>תאור הסעיף</t>
  </si>
  <si>
    <t>יח"מ</t>
  </si>
  <si>
    <t>כמות</t>
  </si>
  <si>
    <t>מחיר יחידה</t>
  </si>
  <si>
    <t>אחוז הנחה</t>
  </si>
  <si>
    <t>סה"כ לפני הנחה</t>
  </si>
  <si>
    <t>סה"כ לתת פרק</t>
  </si>
  <si>
    <t>סה"כ לפרק</t>
  </si>
  <si>
    <t>סה"כ לכתב</t>
  </si>
  <si>
    <t>כל סעיפי כתב כמויות</t>
  </si>
  <si>
    <t>עבודות תשתיות חשמל פנים וחוץ ועבודות פיתוח חוץ</t>
  </si>
  <si>
    <t>עבודות עפר ופינוי השטח</t>
  </si>
  <si>
    <t>כללי</t>
  </si>
  <si>
    <t>המחיר כולל פינוי הפסולת ועודף האדמה מהאתר למקום שפך מאושר ע"י הרשויות ולכל מרחק. כל האגרות הנדרשות להטמנה והקשורות לסילוק הפסולת ועודפי החומרים חלות על הקבלן והן כלולות במחירי היחידה השונים</t>
  </si>
  <si>
    <t>חפירה ידנית לגילוי תקרת המרתף</t>
  </si>
  <si>
    <t>מ"ק</t>
  </si>
  <si>
    <t>מילוי מצע סוג א' מהודק בשכבות של 20 ס"מ בהידוק מבוקר לצפיפות 98% מודיפייד אאשהוו. המילוי על גג המרתף הקיים</t>
  </si>
  <si>
    <t>עבודות בטון יצוק באתר</t>
  </si>
  <si>
    <t>קידוח יהלום בתקרת בטון, הקוטר "4 עובי התקרה עד 40 ס"מ</t>
  </si>
  <si>
    <t>יח'</t>
  </si>
  <si>
    <t>שרוול פלדה למעבר צנרת דרך התקרה. השרוול בקוטר "4 כולל כיפוף "מקל סבא" החלק העליון</t>
  </si>
  <si>
    <t>עבודות איטום</t>
  </si>
  <si>
    <t>.</t>
  </si>
  <si>
    <t>איטום רצפה וקירות חדרים נרטבים במערכת אטימה על בסיס טיח הידראולי מוגמש מסוג כגון "טורוסיל 122FX" (טורו) או "איטומט פלוס 502" (כרמית) משוריינת בארג זכוכית חסין אלרלאי, בעובי כולל מזכערי של 2.5 מ"מ. כמתוחאר במפרט הטכני העבודה כוללת את כל החומרים והמלאכות ואת כל הנדרש לאיטום תקין ומלא</t>
  </si>
  <si>
    <t>מ"ר</t>
  </si>
  <si>
    <t>תיקון איטום על גג חניון תת קרקעי קיים מסביב לשרוולי צנרת חדשים ולפי כל השכבות הקיימות כולל איטיום ע"ג הצינור עצמו</t>
  </si>
  <si>
    <t>מתקני חשמל חוץ</t>
  </si>
  <si>
    <t>הערות כלליות</t>
  </si>
  <si>
    <t>כל המחירים כוללים אספקה, הובלה, התקנה ואחריות.כל העבודות יבוצעו ע"פ תקנות החשמל במהדורה המעודכנת ביותר והמפרט הטכני 08 למתקני חשמל.</t>
  </si>
  <si>
    <t>הקבלן נדרש לבחון ולתמחר את העבודות ולקחת בחשבון שהעבודות יבוצעו בכביש פעיל, עוברי אורח ותנועת כלי רכב. כל העבודות יתואמו על ידי מפקח הפרוייקט כולל הגדרת אמצעי עבודה בגובה, וכל כללי הבטיחות אזורי עבודה ולוחות זמנים.</t>
  </si>
  <si>
    <t>הקבלן יקח בחשבון כי כל הפסולת והעודפים הנובעים מעבודות הקבלן יפונו לאתר פסולת מורשה כולל תשלום לאתר ההטמנה, וכל הנ"ל כלול במחיר היחידה</t>
  </si>
  <si>
    <t>הכנות ותשתיות חוץ</t>
  </si>
  <si>
    <t>המחירים כוללים תיאום מול רשויות בזק, הוט, חברת חשמל, ובעה"נ וקבלת אישורם לחפירה באתר וזאת טרם התחלת העבודות באתר.</t>
  </si>
  <si>
    <t>מחיר חפירה ו/או חציבה כולל מצע מהודק בשכבות, חול לריפוד הצינורות ולכיסויים, לרבות שכבות חול בין שכבות צינורות, סרטי סימון,כיסוי התעלה, הידוק, החזרת פני השטח לקדמותו וסילוק עודפי חפירה ו/או חציבה.</t>
  </si>
  <si>
    <t>תא בקרה עגול בקוטר 80 ס"מ ובעומק 100 ס"מ לרבות חפירה, התקנה, תקרה, מכסה מתאים ל-40 טון, שילוט, הכנת פתחים, איטום ושכבת חצץ 15 ס"מ בתחתית. לרבות מכסה מיציקת ברזל.</t>
  </si>
  <si>
    <t>גומחת בטון לחשמל דגם PI224TF של"רדימיקס" או ש"ע עם רגל אחורית במידות פנים: רוחב 220 ס"מ, גובה כולל (מעל ומתחת לקרקע) 210 ס"מ ועומק 40 ס"מ, לרבות חפירה /חציבה, זיון, ביסוס</t>
  </si>
  <si>
    <t>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t>
  </si>
  <si>
    <t>מובילים</t>
  </si>
  <si>
    <t>אספקה והתקנת מובילים שלא נכללים במחיר הנקודות באישור המפקח ולפי תכנית. צנרת תסופק בצבעים בהתאמה לסוג המערכת</t>
  </si>
  <si>
    <t>צינור פלסטי כפיף כבה מאליו, לפי ת"י 61386, בקוטר 20 מ"מ בהתקנה סמויה לרבות קופסאות וכל חמרי העזר, חוט משיכה במקומות שלא נכלל במחיר היחידה.</t>
  </si>
  <si>
    <t>מ"א</t>
  </si>
  <si>
    <t>צנרת פלסטית כבדה (מרירון) בקוטר 20 מ"מ לרבות קופסאות וכל חמרי העזר, חוט משיכה באם יידרש למקומות שלא נכלל במחיר הנקודה.</t>
  </si>
  <si>
    <t>צינורות רב שכבתיים שרשוריים "קוברה" בקוטר 75 מ"מ כולל חבל משיכה.</t>
  </si>
  <si>
    <t>תעלות ברוחב 60 מ"מ ובעומק 60 מ"מ, מפח מגולבן או צבוע (עובי הפח 1.5 מ"מ), קבועות על מבנה, לרבות מכסה וחיזוק ברזל, קשתות, זוויות, הסתעפויות, תמיכות, מתלים, מחברים ומהדקי הארקה.</t>
  </si>
  <si>
    <t>תעלת דריכה עם כיסוי אלומיניום, 2 תאים, 125X18 מ"מ כדוגמת "מולכו" או ש"ע</t>
  </si>
  <si>
    <t>צינורות P.V.C קשיחים SN-8 קוטר 110 מ"מ עובי דופן 3.2 מ"מ לרבות חבל משיכה, תיבות מעבר וחומרי עזר</t>
  </si>
  <si>
    <t>צינורות פוליאתילן קוטר 50 מ"מ עם חבל משיכה מפוליפרופילן שזור בקוטר 8 מ"מ, עבור קוי טלפון בהתאם לדרישות חב' "בזק", יק"ע 11, מונחים בחפירה מוכנה לרבות כל חומרי החיבור</t>
  </si>
  <si>
    <t>כבלים ומוליכים</t>
  </si>
  <si>
    <t>הערה: מוליכים וכבלים עבור קווים ונקודות מיוחדות שלא נכללים במחיר הנקודה יאושרו ע"י המפקח.</t>
  </si>
  <si>
    <t>כבל טרמופלסטי נחושת בחתך 1.5*3 ממ"ר מטיפוס N2XY מחוזק לקירות או מושחל בצינור או מונח בתעלה או בזרוע מהפנס לארגז אבטחה כולל צינור הגנה לכבלים מותקנים בעמוד.</t>
  </si>
  <si>
    <t>כבל כנ"ל אך בחתך 4*4 ממ"ר.</t>
  </si>
  <si>
    <t>כבל טרמופלסטי נחושת בחתך 150*4 ממ"ר מטיפוס N2XY מחוזק לקירות או מושחל בצינור או מונח בתעלה.</t>
  </si>
  <si>
    <t>מוליכי נחושת גלויים בחתך 35 ממ"ר, טמונים במישרין בקרקע ו/או על סולם כבלים לרבות חיבור בשני הקצוות לפי תוכנית.</t>
  </si>
  <si>
    <t>מוליכי נחושת מבודדים בחתך 150 ממ"ר עם בידוד P.V.C מושחלים בצינורות או מונחים בתעלות, לרבות חיבור בשני הקצוות, כדוגמת "ארכה" או ש"ע</t>
  </si>
  <si>
    <t>כבלי חיבור תא"מ מאלומיניום בחתך 5X25 ממ"ר, לרבות אביזרים לחיבור והתקנת הכבל, מושלם</t>
  </si>
  <si>
    <t>לוחות חשמל</t>
  </si>
  <si>
    <t>הערה: כל ציוד ההגנות בלוחות יהיה מתוצרת EATON / Schneider / ABB ,ציוד מיתוג יהיה מתוצרת חב' טלמכניק. כושר ניתוק lcu ממא"טים (MCCB) יהיה 25KA לפחות, כושר ניתוק של מא"זים יהיה 10KA לפי תקן 60947, מפסקים מעל 63A יכללו סט מגעי עזר (2NC+2NO) + סליל הפסקה, מגענים מעל 40A יכללו סט נוסף של מגע עזר כל הסעיפי ם כוללים הספקה והתקנה.הלוח יהיה בעל תקן 61439-2.</t>
  </si>
  <si>
    <t>לוח חשמל ראשי: מבנה ברזל בנוי פח במבנה פנלים מאחורי דלת ותאים נפרדים חשמלית ומכנית שבסדרת ייצור סדרתי אטום כמפורט. פסי צבירה ל-400 לזרם קצר של 25KA לרבות מקום שמור בשעור 25% לרבות: הובלה, קומפלט מוכן לשימוש וכמתואר במפרט ובתכניות (מידות הלוח 220X100X100).</t>
  </si>
  <si>
    <t>מאמ"ת תלת פזי עד 3x400A כמפורט לרבות הגנות אלקטרוניות טרמיות ומגנטיות מתכוונות וסליל הפסקה (T.C) ובלוק פחת משולב עבור מאמ"ת 400-630 אמפר</t>
  </si>
  <si>
    <t>מאמ"ת תלת פזי עד 3x400A כמפורט לרבות הגנות טרמיות ומגנטיות מתכוונות וסליל הפסקה (T.C)</t>
  </si>
  <si>
    <t>מאמ"ת תלת פזי עד 3x160A כמפורט לרבות הגנות אלקטרוניות טרמיות ומגנטיות מתכוונות וסליל הפסקה (T.C)</t>
  </si>
  <si>
    <t>מאמ"ת תלת פזי עד 3x40A כמפורט לרבות הגנות אלקטרוניות טרמיות ומגנטיות מתכוונות וסליל הפסקה (T.C)</t>
  </si>
  <si>
    <t>מא"ז תלת פאזי עד 3x32A כמפורט מאופיון C</t>
  </si>
  <si>
    <t>מא"ז חד פאזי עד 1x32A כמפורט מאופיון C</t>
  </si>
  <si>
    <t>ממסר פחת שני קטבים 2x40A ל-30mA טיפוס A</t>
  </si>
  <si>
    <t>מגען תלת קטבי עד 3x25A לפי AC-3 לרבות מגע עזר.</t>
  </si>
  <si>
    <t>יחידת הגנה מתחי יתר (ברק) 4 קטבים (FC+SU+(4XV20-C תוצרת 0B0 / BETTERMAN</t>
  </si>
  <si>
    <t>קומפלט</t>
  </si>
  <si>
    <t>מנתק מבטיחים 3x25A בעומס עם תאי כיבוי לרבות נתיכי HRC. ומגעי עזר לשרפת נתיך.</t>
  </si>
  <si>
    <t>מאמ"ת תלת פאזי להגנת מנועים בעל הגנה מגנטית קבוע וטרמית מתכווננת מ-2 עד 16A לרבות מגעי עזר מחליף וסידור נעילה במצב מופסק.</t>
  </si>
  <si>
    <t>מנורת סימון לד 230V קוטר 22 מ"מ לרבות עדשה צבעונית.</t>
  </si>
  <si>
    <t>מנורת סימון לד 24V קוטר 22 מ"מ לרבות עדשה צבעונית.</t>
  </si>
  <si>
    <t>רב מודד דיגיטלי תוצרת SATEC דגם PM135-E עם פרוטוקול תקשורת.</t>
  </si>
  <si>
    <t>שנאי זרם 10VA 400/5A</t>
  </si>
  <si>
    <t>שנאי חד פאזי 24/230 150VA וולט.</t>
  </si>
  <si>
    <t>ממסר צעד חד קוטבי 16A, דוגמת גוויס או שוו"ע.</t>
  </si>
  <si>
    <t>מפסק שעון דיגיטלי יומי עם רזרבה מכנית של 24 שעות (שעון שבת).</t>
  </si>
  <si>
    <t>ממסר התראה למערכת גילוי אש עם 4 יציאות דוגמאת מצג בקרה ISO  B4 556</t>
  </si>
  <si>
    <t>מתקן תאורה</t>
  </si>
  <si>
    <t>עמוד עץ יטופל נגד מזיקים וטפילים, העמוד יהיה מחוסן עם מלחים בתמיסה מימית בהתאם לדרישות של מפרט חברת חשמל מס' 2545 ומפרט חברת "בזק" מס' 0373 וכן לפי התקן הישראלי מס' 0262, העמודים יהיו מעץ יבש, חזק, ללא סדקים או פגמים אחרים וישרים לכל אורכם.</t>
  </si>
  <si>
    <t>עמוד עץ אורן אדום בגובה 8.5 מ', מותקן על בסיס בטון טרומי, מיספור ע"י ספרות ממתכת מוצמדות לעמוד לרבות כל חיבורי החשמל הנדרשים וחיבור הזרוע והפנס.</t>
  </si>
  <si>
    <t>קופסה IP-66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לפאזות ולאפס לרבות כבל 3X1.5 N2XY מהמא"ז לגוף התאורה .</t>
  </si>
  <si>
    <t>קופסה IP-66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תלת קוטבי 10KA ,25AC, כיסוי פלסטי, פס הארקה ומהדקי הסתעפות לפאזות ולאפס עם 4 מחברים.</t>
  </si>
  <si>
    <t>זרוע בודדת לעמוד עץ עשוייה מצינור ברזל מגולבן בקוטר " 2 ובאורך 150 ס"מ ומחוברת לעמוד תאורה.(1 מטר מגובה העמוד)</t>
  </si>
  <si>
    <t>עוגנים לקרקע בחתך 50 ממ"ר, לעמודים לרבות חפירה/חציבה, אבני דבש, אדן חיזוק, אביזרי חיזוק, סתימת הבור, סילוק עודפי עפר, מנגנון מתיחה (אם נדרש), מבדד, וו עגינה ואמצעי סימון</t>
  </si>
  <si>
    <t>גופי תאורה</t>
  </si>
  <si>
    <t>הערה 1: המחיר כולל הובלה, איחסון, ביטוח, התקנה וחיבור. הערה 2: כל דגמי גופי התאורה המסופקים ע"י הקבלן יוגשו לאישור עם פירוט טכני ואישור תו תקן/סימן השגחה לגוף המוצע.</t>
  </si>
  <si>
    <t>גוף תאורת חוץ דוגמאת וולקן יבואן חב' געש עשוי מיציקת אלומיניום, וצבוע בצבע אפוקסי בתנור IP66 בצבע שחור זכוכית מחוסמת שקופה עמידה ב-UV. הספק חשמלי כולל 30 וואט תפוקת אור 4188 לומן, מודולים LED נשלפים, גוון אור 4000K לפי בחירת המזמין. דרייבר תוצרת Osram. מגן נחשולי מתח 10KV/10KA. גוף התאורה כולל הכנת אפשרות לבקרה.</t>
  </si>
  <si>
    <t>בדיקת מתקן חשמל</t>
  </si>
  <si>
    <t>שעת עבודה של חשמלאי מוסמך לעבודות נוספות לפי דרישת המפקח.</t>
  </si>
  <si>
    <t>ש"ע</t>
  </si>
  <si>
    <t>התחברות לוח החשמל למפסק ראשי מונה של חח"י כולל את כל הסידורים הטכניים שידרשו לרבות תוספת ו/או החלפת מפסק קיים למפסק מסוג אלקטרוני מתכונן בכושר עד 25KA3x, 400A</t>
  </si>
  <si>
    <t>בדיקת מתקן חשמלי במתח נמוך ע"י בודק מוסמך לכל מתקני החשמל  עם פירוט בדוח הבדיקה של כל לוח חדש ו/או ללוחות קיימים שבוצעו בהם שינויים וכל מערך המעגלים הסופיים החדשים ו/או שבוצעו בהם שינויים, ביצוע בדיקות LT, בדיקות בידוד וכן בדיקת רציפות בין פסי השוואת פוטנציאלים חדשים שהותקנו. התאמת המתקן לחוק החשמל תוך כדי נוכחות החשמלאי לתיאור המתקנים שבוצעו, בדיקות המתקנים יבוצעו לפי דרישת המפקח ובהתאם לשלבי הביצוע ומסירת המתקנים והגשת תוכניות AS MADE וסיוע לבודק בעריכת המדידות.</t>
  </si>
  <si>
    <t>אביזרי חשמל שונים</t>
  </si>
  <si>
    <t>אינטרלוק 3X16A IP67 עה"ט דוגמת גוויס או ש"ע</t>
  </si>
  <si>
    <t>אינטרלוק 5X16A IP67 עה"ט דוגמת גוויס או ש"ע</t>
  </si>
  <si>
    <t>אינטרלוק 5X32A IP67 עה"ט דוגמת גוויס או ש"ע</t>
  </si>
  <si>
    <t>אינטרלוק 5X160A IP67 עה"ט דוגמת גוויס או ש"ע</t>
  </si>
  <si>
    <t>מתקני חשמל מכבי מודיעין MRI</t>
  </si>
  <si>
    <t>הקבלן נדרש לבחון ולתמחר את העבודות ולקחת בחשבון שהעבודות יבוצעו בקניון פעיל עם תנועת לקוחות כולל עבודות לילה שיתואמו ע"י מנהל הפרויקט והגדרת אזורי העבודה ולוחות זמנים.</t>
  </si>
  <si>
    <t>מובלים</t>
  </si>
  <si>
    <t>צינור פלסטי כפיף כבה מאליו, לפי ת"י 61386, בקוטר 20 מ"מ בהתקנה סמוייה לרבות קופסאות וכל חמרי העזר, חוט משיכה במקומות שלא נכלל במחיר היחידה.</t>
  </si>
  <si>
    <t>צינור פלסטי כפיף כבה מאליו, לפי ת"י 61386, בקוטר 25 מ"מ בהתקנה סמוייה לרבות קופסאות וכל חמרי העזר, חוט משיכה במקומות שלא נכלל במחיר היחידה.</t>
  </si>
  <si>
    <t>צינור פלסטי כפיף כבה מאליו, לפי ת"י 61386, בקוטר 32 מ"מ בהתקנה סמוייה לרבות קופסאות וכל חמרי העזר, חוט משיכה במקומות שלא נכלל במחיר היחידה.</t>
  </si>
  <si>
    <t>צינור פלסטי כנ"ל אך בקוטר 40 מ"מ.</t>
  </si>
  <si>
    <t>צנרת פלסטית כבדה (מרירון) בקוטר 25 מ"מ לרבות קופסאות וכל חמרי העזר, חוט משיכה באם יידרש למקומות שלא נכלל במחיר הנקודה.</t>
  </si>
  <si>
    <t>צנרת פלסטית כבדה (מרירון) בקוטר 32 מ"מ לרבות קופסאות וכל חמרי העזר, חוט משיכה באם יידרש למקומות שלא נכלל במחיר הנקודה.</t>
  </si>
  <si>
    <t>צנרת פלסטית כבדה (מרירון) בקוטר 40 מ"מ לרבות קופסאות וכל חמרי העזר, חוט משיכה באם יידרש למקומות שלא נכלל במחיר הנקודה.</t>
  </si>
  <si>
    <t>צנרת פלסטית כבדה (מרירון) בקוטר 50 מ"מ לרבות קופסאות וכל חמרי העזר, חוט משיכה באם יידרש למקומות שלא נכלל במחיר הנקודה.</t>
  </si>
  <si>
    <t>תעלות כבלים מרשת ברזל מגולוונת ברוחב 100 מ"מ ובעומק 85 מ"מ, קבועים במבנה או תלויים מהתקרה לרבות חיזוקי ברזל, קשתות, תמיכות ומחברים ומהדקי הארקה.</t>
  </si>
  <si>
    <t>תעלות כבלים מרשת ברזל מגולוונת ברוחב 200 מ"מ ובעומק 85 מ"מ, קבועים במבנה או תלויים מהתקרה לרבות חיזוקי ברזל, קשתות, תמיכות ומחברים ומהדקי הארקה.</t>
  </si>
  <si>
    <t>תעלות כבלים מרשת ברזל מגולוונת ברוחב 300 מ"מ ובעומק 85 מ"מ, קבועים על מבנה או תלויים מהתקרה  לרבות חיזוקי ברזל, קשתות, תמיכות, מתלים, מחברים ומהדקי הארקה וכל האבזרים הדרושים.</t>
  </si>
  <si>
    <t>תעלות PVC ברוחב 60 מ"מ ובעומק 60 מ"מ,קבועות על מבנה או תלויות מהתקרה, לרבות מכסה וחיזוקי ברזל, דוגמת "פלגל" או ש"ע</t>
  </si>
  <si>
    <t>צינור פלסטי כפיף כבה מאליו בקוטר 20 מ"מ תקני ומאושר למערכות גילוי אש - במקומות שלא נכלל  במחיר הנקודה.</t>
  </si>
  <si>
    <t>מוליכים וכבלים</t>
  </si>
  <si>
    <t>כבל טרמופלסטי נחושת בחתך 1.5*3 ממ"ר מטיפוס N2XY מחוזק לקירות או מושחל בצינור או מונח בתעלה.</t>
  </si>
  <si>
    <t>כבל כנ"ל אך בחתך 2.5*3 ממ"ר.</t>
  </si>
  <si>
    <t>כבל כנ"ך אך בחתך 2.5*5 ממ"ר.</t>
  </si>
  <si>
    <t>כבל כנ"ל אך בחתך 4*5 ממ"ר.</t>
  </si>
  <si>
    <t>כבל כנ"ל אך בחתך 25*4 ממ"ר.</t>
  </si>
  <si>
    <t>כבל פיקוד 1.5 N2XY*12 ממ"ר</t>
  </si>
  <si>
    <t>מוליך נחושת מבודד PVC בחתך 16 ממ"ר.</t>
  </si>
  <si>
    <t>מוליך נחושת מבודד PVC בחתך 25 ממ"ר.</t>
  </si>
  <si>
    <t>הארקות והגנות</t>
  </si>
  <si>
    <t>פס השוואת פוטנציאלים מנחושת במידות של 4*40*400 מ"מ, ע"ג מבודדים, בתוך קופסא מוגנת, לרבות חיבור כל מוליכי ההארקה אליו,לרבות חיבור מוליך הארקה מפס השוואת הפוטנציאלים הראשי הפס יהיה לעד 12 ברגים.</t>
  </si>
  <si>
    <t>השוואת פוטנציאלים במתקן חשמל לרבות חיבור מוליכי הארקה לקונסטרוקצית תקרות אקוסטיות ,צנרת מים , צנרת ביוב , רצפות צפות , צנרת ספרינקלרים , תעלות פח , תעלות מיזוג אוויר , פרטים מתכתיים של המבנה וכל שרות מתכתי אחר ,אבטחת רציפות חשמלית לכל שרות מתכתי , העבודה תכלול התחברות לשרות מתכתי , לרבות מוליך הארקה בחתך 16 ממ"ר לפחות , שלות, גישורים ואמצעי חיבור נדרשים + שילוט.</t>
  </si>
  <si>
    <t>נקודת הארקה שלא מפס השוואת הפוטנציאלים לרבות חיבור מוליכי הארקה לקונסטרוקציית תקרות אקוסטיות, צנרת מים, צנרת ביוב, רצפות צפות, צנרת ספרינקלרים,תעלות פח, תעלות מיזוג אוויר, פרטים מתכתיים של המבנה וכל שרות מתכתי אחר,אבטחת רציפות חשמלית לכל שרות מתכתי,+ שילוט "הארקה לא לפרק", העבודה תכלול התחברות לשרות מתכתי , לרבות מוליך הארקה בחתך 16 ממ"ר לפחות + שילוט בר קיימא, שלות, גישורים ואמצעי חיבור נדרשים.מוליך הארקה המחבר שלא מפס השוואת הפוטנציאלים יימדד בנפרד (סעיפים 08.03.0070)</t>
  </si>
  <si>
    <t>לוח חשמל ראשי: מבנה ברזל בנוי פח במבנה פנלים מאחורי דלת ותאים נפרדים חשמלית ומכנית שבסדרת ייצור סדרתי אטום כמפורט. פסי צבירה ל-200 לזרם קצר של 25KA לרבות מקום שמור בשעור 25% לרבות: הובלה, קומפלט מוכן לשימוש וכמתואר במפרט ובתכניות (מידות הלוח 220X160X40).</t>
  </si>
  <si>
    <t>מאמ"ת תלת פזי עד 3x63A כמפורט לרבות הגנות אלקטרוניות טרמיות ומגנטיות מתכוונות וסליל הפסקה (T.C)</t>
  </si>
  <si>
    <t>מא"ז תלת פאזי עד 3x40A כמפורט מאופיון C</t>
  </si>
  <si>
    <t>מא"ז דו קוטבי עד 2x25A כמפורט מאופיון C</t>
  </si>
  <si>
    <t>ממסר פחת ארבע קטבים 4x40A ל-30mA טיפוס A</t>
  </si>
  <si>
    <t>מגען תלת קטבי עד 3x40A לפי AC-3 לרבות מגע עזר.</t>
  </si>
  <si>
    <t>שנאי זרם 10VA 250/5A</t>
  </si>
  <si>
    <t>נקודות</t>
  </si>
  <si>
    <t>הערה : למעט אם נדרש אחרת על ידי המפקח, כל הנקודות כוללות כבלים בחתך עד-2.5 ממ"ר עד 5 מוליכים בתוך צנרת מהלוח המזין ועד לנקודה. קופסאות חיבורים יהיו אטומות וכוללות מכסה עם ברגים וכולל אבזרים מתוצרת "גוויס, "mennekes" או ש"ע, התקנה תה"ט בקירות בלוקים/ בטון, ו/או בקירות גבס.</t>
  </si>
  <si>
    <t>נקודת מאור מושלמת בתקרה רגילה, תקרה אקוסטית, תקרה יצוקה, בקיר בנוי או קיר גבס או בכל צורה אחרת לרבות צינור מריכף 25 מ"מ קוטר כבה מאליו, כבל N2XY בחתך 1.5*3 וקופסאות חיבורים וחומרי עזר אחרים לרבות מפסק מאור יחיד או כפול או מחליף או לחצן מטיפוס הפעלה שקטה או בית תקע.</t>
  </si>
  <si>
    <t>נקודת בית תקע מושלמת עשויה כבלי נחושת N2XY בחתך 2.5*3 ממ"ר מושחלים בצנרת 25 מ"מ מותקנת תה"ט ו/או ביציקות ו/או מתחת לריצוף ו/או בחלל תקרות מהלוח עד בית התקע וכן בית תקע בודד 16 אמפר, דגם גוויס או ש"ע שיאושר על ידי המפקח הכל מושלם.</t>
  </si>
  <si>
    <t>נקודה</t>
  </si>
  <si>
    <t>נקודת בית תקע מושלמת עבור אבזר הכולל ב"ת כפול עשויה כבלי נחושת N2XY בחתך 2.5*3 ממ"ר מושחלים בצנרת 25 מ"מ מותקנת תה"ט ו/או ביציקות ו/או מתחת לריצוף ו/או בחלל תקרות מהלוח עד בית התקע וכן שני בתי תקע בודדים 16 אמפר, דגם גוויס או ש"ע שיאושר על ידי המפקח הכל מושלם.</t>
  </si>
  <si>
    <t>נקודת בית תקע מושלמת עבור אבזר הכולל ב"ת כפול מוגני מים בהרכבים מתוצרת מאושר עשויה כבלי נחושת N2XY בחתך 2.5*3 ממ"ר מושחלים בצנרת 25 מ"מ מותקנת תה"ט ו/או ביציקות ו/או מתחת לריצוף ו/או בחלל תקרות מהלוח עד בית התקע וכן שני בתי  תקע בודדים 16 אמפר, דגם גוויס או ש"ע שיאושר על ידי המפקח הכל מושלם.</t>
  </si>
  <si>
    <t>רב בתי תקע להתקנה תה"ט ו/או משולבים בריהוט כדוגמת ע.ד.א פלסט, דגם D-14 או שווה ערך, מיועד ל-4 אביזרים לרבות   2 ב"ת 16A עם צנרת בקוטר 25 מ"מ וכבל Yx2 35N2.X + 2 שקעי RJ-45 משופעים סיכוך כפול בקוטר 5 למחשב כולל כל המתאמים והכנת צנרת וכבלים.</t>
  </si>
  <si>
    <t>רב בתי תקע להתקנה תה"ט ו/או משולבים בריהוט כדוגמת ע.ד.א פלסט, דגם D-17 או שווה ערך, מיועד ל-6 אביזרים לרבות 4 ב"ת 16A עם צנרת בקוטר 25 מ"מ וכבל 5N2.XY3X2+ 2 שקעי RJ-45 משופעים סיכוך כפול בקוטר 5 למחשב כולל כל המתאמים והכנת צנרת וכבלים + שקע טלפון כולל צנרת + כבל 3x2x0.6</t>
  </si>
  <si>
    <t>רב בתי תקע להתקנה תה"ט ו/או משולבים בריהוט כדוגמת ע.ד.א פלסט, דגם D-18 או שווה ערך, מיועד ל-8 אביזרים לרבות 6 ב"ת 16A עם צנרת בקוטר 25 מ"מ וכבל 2.5N2XY3X + 4 שקעי RJ-45 משופעים סיכוך כפול בקוטר 5 למחשב כולל כל המתאמים והכנת צנרת וכבלים.</t>
  </si>
  <si>
    <t>רב בתי תקע להתקנה תה"ט ו/או משולבים בריהוט כדוגמת ע.ד.א פלסט, דגם D-20 או שווה ערך, מיועד ל-8 אביזרים לרבות 6 ב"ת 16A עם צנרת בקוטר 25 מ"מ וכבל 2.5N2XY3X + 4 שקעי RJ-45 משופעים סיכוך כפול בקוטר 5 למחשב כולל כל המתאמים והכנת צנרת וכבלים.</t>
  </si>
  <si>
    <t>אספקה והתקנה של פאנל להדלקת מאור כולל כל החיבורים הנדרשים ממעגל פיקוד מאור ממ"ר 12x1.5 בלוח חשמל ראשי לרבות כבל מהלוח לפאנל הדלקות.</t>
  </si>
  <si>
    <t>נקודה להתקנה מכשיר ללא אבזר סופי במעגל חד פאזי בכבל בחתך עד 2.5 ממ"ר לרבות צינור ומפסק זרם פקט 16A.(לא כולל קו הזנה יחויב לפי סע' 08.3.020 )</t>
  </si>
  <si>
    <t>נקודה להתקנה מכשיר ללא אבזר סופי במעגל תלת פאזי בכבל בחתך עד 2.5 ממ"ר לרבות צינור ומפסק זרם פקט 16A.(לא כולל קו הזנה יחויב לפי סע' 08.3.030)</t>
  </si>
  <si>
    <t>נקודה להתקנה מכשיר ללא אבזר סופי במעגל תלת פאזי בכבל בחתך עד 4 ממ"ר לרבות צינור ומפסק זרם פקט 25A.(לא כולל קו הזנה יחויב לפי סע' 08.3.040)</t>
  </si>
  <si>
    <t>נקודת חיבור הזנה לרכזת פריצה, לרבות צנרת וכבל 3X2.5 ממ"ר, מפסק זרם דו קוטבי עם נורת סימון, דוגמת "גוויס" או ש"ע</t>
  </si>
  <si>
    <t>נקודת חיבור הזנה לרכזת גילוי אש, לרבות צנרת וכבל 3X2.5 ממ"ר, מפסק זרם דו קוטבי עם נורת סימון, דוגמת "גוויס" או ש"ע</t>
  </si>
  <si>
    <t>נקודות חיבור הזנה לארון תקשורת לרבות צנרת וכבל 3X2.5 ממ"ר, מפסק זרם דו קוטבי ובית תקע 3X16A CEE</t>
  </si>
  <si>
    <t>גלאי נוכחות 360 מעלות בטכנולוגיה כפולה, אינפרה אדום + אולטרה סוני, בהתקנה שקועה או גלויה בתקרה, דגם ,EN-UT-974i דוגמת אנלטק בע"מ או ש"ע</t>
  </si>
  <si>
    <t>נקודת תרמוסטט באמצעות קופסת גוויס או שו"ע שקועה בקיר גבס ומובל סמוי בקיר בקוטר 16 מ"מ עד ליחידת מזגן עם חוט משיכה ובתאום מול תכנית מז"א.(התרמוסטט יסופק ע"י אחרים)</t>
  </si>
  <si>
    <t>נקודת דוד מים חמים לרבות מ"ז דו קוטבי ומנורת סימון, דוגמת "וויסבורד" דגם "פוקוס" או ש"ע, כבלי נחושת N2XY/FR בחתך 3X2.5 ממ"ר מושחלים בצנרת מריכף קוטר 23 מ"מ תה"ט ו/או מתחת לריצוף ו/או בתקרות ו/או בצנרת מרירון גלויה על הטיח מלוח החשמל עד הדוד, חיבור חשמלי לדוד המים, הכל מושלם קומפלט</t>
  </si>
  <si>
    <t>נקודת לחצן להפסקת חרום תה"ט במוביל 25 מ"מ וכבל 1.5 N2XY*3 ממ"ר לרבות לחצן תוצרת טלמכניק דגם XAS-E21.</t>
  </si>
  <si>
    <t>נקודת הכנה למערכת מתח נמוך מאוד (אינטרקום, תקשורת, ביטחון, בקרת דלתות מצלמות, רמקולים מערכת בקרה, וכדו') לרבות צנרת תקנית ובצבע הנדרש ע"פ המפרט בקוטר 25 מ"מ + חוט משיכה מתעלת התקשורת עד נק' ההכנה בהתקנה סמוייה, סיום באביזר כדוגמת גוויס.</t>
  </si>
  <si>
    <t>נקודות הכנה לגלאי עשן  או מנורת סימון בקיר גבס או בתיבה להתקנה גלויה באמצעות צנרת מרירון אדומה תקנית בקוטר 16 מ"מ עם חוט משיכה.</t>
  </si>
  <si>
    <t>מיגון אלקטרו מגנטי ללוח החשמל.</t>
  </si>
  <si>
    <t>עבודות משלימות</t>
  </si>
  <si>
    <t>התחברות לוח החשמל למפסק ראשי מונה של חח"י כולל את כל הסידורים הטכניים שידרשו לרבות תוספת ו/או החלפת מפסק קיים למפסק מסוג אלקטרוני מתכונן בכושר עד x63A25KA3,</t>
  </si>
  <si>
    <t>בדיקת מתקן חשמלי במתח נמוך ע"י בודק מוסמך לכל מתקני החשמל בסניף עם פירוט בדוח הבדיקה של כל לוח חדש ו/או ללוחות קיימים שבוצעו בהם שינויים וכל מערך המעגלים הסופיים החדשים ו/או שבוצעו בהם שינויים, ביצוע בדיקות LT, בדיקות בידוד וכן בדיקת רציפות בין פסי השוואת פוטנציאלים חדשים שהותקנו. התאמת המתקן לחוק ה חשמל תוך כדי נוכחות החשמלאי לתיאור המתקנים שבוצעו, בדיקות המתקנים יבוצעו לפי דרישת המפקח ובהתאם לשלבי הביצוע ומסירת המתקנים והגשת תוכניות AS MADE וסיוע לבודק בעריכת המדידות.</t>
  </si>
  <si>
    <t>אספקה והרכבה של שלט יציאה חד/דו צדדי, מק"ט 580011</t>
  </si>
  <si>
    <t>אספקה של לד מילוט 1838 שקוע כפתור W3 חד תכליתי מק"ט 5877123</t>
  </si>
  <si>
    <t>ג"ת טופז פרו 60 תלוי 4K ,20W 4F,  מק"ט 56M5241</t>
  </si>
  <si>
    <t>ג"ת פאנלד 3300 ריבועי 600x600 מ"מ שקוע בתקרה אקוסטית תוצרת גע"ש או שוו"ע מק"ט FR5Z00338</t>
  </si>
  <si>
    <t>ג"ת פיקסלד פרו 15 וואט 4K  שקוע בתקרה אקוסטית תוצרת געש מק"ט 5Z01153 או שוו"ע</t>
  </si>
  <si>
    <t>ג"ת סילד 3300 25 וואט 4K תלוי על הקיר תוצרת געש מק"ט 5C10044 או שוו"ע</t>
  </si>
  <si>
    <t>אלמנטים מתועשים בבניין</t>
  </si>
  <si>
    <t>עבודות גבס</t>
  </si>
  <si>
    <t>מיגון קרינה ע"י פח אלומיניום בעובי 3 מ"מ עם שכבת בידוד ושכבת פח פלדה 1.05 מ"מ. המיגון משולב בקירות ומחיצות וחיפוי גבס הנמדדים לחוד</t>
  </si>
  <si>
    <t>עבודות פירוק והריסה</t>
  </si>
  <si>
    <t>המחיר כולל פינוי הפסולת למקום שפך מאושר ע"י הרשויות ולכל מרחק לרבות כל ההוצאות הנילוות ולרבות אגרות הטמנה</t>
  </si>
  <si>
    <t>פירוק ריצוף אבנים משתלבות ושימרת ריצוף לשימוש חוזר</t>
  </si>
  <si>
    <t>פירוק אבן שפה ושמירתה לשימוש חוזר</t>
  </si>
  <si>
    <t>פירוק קרטוניה קיימת</t>
  </si>
  <si>
    <t>עבודות פיתוח</t>
  </si>
  <si>
    <t>ריצוף משתלבות</t>
  </si>
  <si>
    <t>ריצוף באבנים משתלבות מהפירוק לרבות חול 5 ס"מ (לא כולל מצע)</t>
  </si>
  <si>
    <t>הרכבה מחדש של אבן שפה שפורקה כולל יסוד וגב בטון</t>
  </si>
  <si>
    <t>גידור</t>
  </si>
  <si>
    <t>אספקה והתקנה גדר רשת ניידת בגובה 2.0 מ' ניתנת לנשיאה ומיקום מהיר והזזה של חברת יהודה גדרות משקל בסיס 19 ק"ג, מידות רשת 250/50 מ"מ.</t>
  </si>
  <si>
    <t>קוד אימות</t>
  </si>
  <si>
    <t>:הערות</t>
  </si>
  <si>
    <t>הסכומים המוצעים הינם בשקלים ואינם כוללים מע"מ</t>
  </si>
  <si>
    <t>מחירי היחידה ואחוזי ההנחה הנקלטים, יכללו עד שתי ספרות מימין לנקודה העשרונית</t>
  </si>
  <si>
    <t>גליון הצעת קבלן שיוגש יהיה הגליון המקורי (ולא גליון מועתק)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</si>
</sst>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charset val="177"/>
      <scheme val="minor"/>
    </font>
    <font>
      <b/>
      <sz val="11"/>
      <color theme="1"/>
      <name val="Arial"/>
      <family val="2"/>
      <scheme val="minor"/>
    </font>
    <font>
      <b/>
      <sz val="11"/>
      <color indexed="12"/>
      <name val="Arial"/>
      <family val="2"/>
      <scheme val="minor"/>
    </font>
    <font>
      <b/>
      <sz val="11"/>
      <color indexed="10"/>
      <name val="Arial"/>
      <family val="2"/>
      <scheme val="minor"/>
    </font>
    <font>
      <sz val="11"/>
      <color indexed="10"/>
      <name val="Arial"/>
      <family val="2"/>
      <charset val="177"/>
      <scheme val="minor"/>
    </font>
    <font>
      <sz val="11"/>
      <color indexed="12"/>
      <name val="Arial"/>
      <family val="2"/>
      <charset val="177"/>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0" fillId="0" borderId="0" xfId="0" applyAlignment="1" applyProtection="1">
      <alignment wrapText="1"/>
      <protection hidden="1"/>
    </xf>
    <xf numFmtId="4" fontId="0" fillId="0" borderId="0" xfId="0" applyNumberFormat="1" applyAlignment="1">
      <alignment wrapText="1"/>
    </xf>
    <xf numFmtId="0" fontId="2" fillId="0" borderId="1" xfId="0" applyFont="1" applyBorder="1" applyAlignment="1">
      <alignment vertical="top" wrapText="1"/>
    </xf>
    <xf numFmtId="0" fontId="2" fillId="0" borderId="1" xfId="0" applyFont="1" applyBorder="1" applyAlignment="1" applyProtection="1">
      <alignment vertical="top" wrapText="1"/>
      <protection locked="0"/>
    </xf>
    <xf numFmtId="4" fontId="3" fillId="0" borderId="1" xfId="0" applyNumberFormat="1" applyFont="1" applyBorder="1" applyAlignment="1">
      <alignment horizontal="right" vertical="top" wrapText="1"/>
    </xf>
    <xf numFmtId="0" fontId="3" fillId="0" borderId="1" xfId="0" applyFont="1" applyBorder="1" applyAlignment="1">
      <alignment wrapText="1"/>
    </xf>
    <xf numFmtId="4" fontId="3" fillId="0" borderId="1" xfId="0" applyNumberFormat="1" applyFont="1" applyBorder="1" applyAlignment="1">
      <alignment wrapText="1"/>
    </xf>
    <xf numFmtId="4" fontId="3" fillId="2" borderId="1" xfId="0" applyNumberFormat="1" applyFont="1" applyFill="1" applyBorder="1" applyAlignment="1" applyProtection="1">
      <alignment wrapText="1"/>
      <protection locked="0"/>
    </xf>
    <xf numFmtId="0" fontId="4" fillId="0" borderId="1" xfId="0" applyFont="1" applyBorder="1" applyAlignment="1">
      <alignment wrapText="1"/>
    </xf>
    <xf numFmtId="0" fontId="0" fillId="0" borderId="1" xfId="0" applyBorder="1" applyAlignment="1">
      <alignment wrapText="1"/>
    </xf>
    <xf numFmtId="0" fontId="3" fillId="4" borderId="1" xfId="0" applyFont="1" applyFill="1" applyBorder="1" applyAlignment="1">
      <alignment wrapText="1"/>
    </xf>
    <xf numFmtId="0" fontId="2" fillId="0" borderId="1" xfId="0" applyFont="1" applyBorder="1" applyAlignment="1">
      <alignment wrapText="1"/>
    </xf>
    <xf numFmtId="4" fontId="2" fillId="0" borderId="1" xfId="0" applyNumberFormat="1" applyFont="1" applyBorder="1" applyAlignment="1">
      <alignment wrapText="1"/>
    </xf>
    <xf numFmtId="4" fontId="2" fillId="2" borderId="1" xfId="0" applyNumberFormat="1" applyFont="1" applyFill="1" applyBorder="1" applyAlignment="1" applyProtection="1">
      <alignment wrapText="1"/>
      <protection locked="0"/>
    </xf>
    <xf numFmtId="0" fontId="5" fillId="0" borderId="1" xfId="0" applyFont="1" applyBorder="1" applyAlignment="1">
      <alignment wrapText="1"/>
    </xf>
    <xf numFmtId="4" fontId="0" fillId="3" borderId="1" xfId="0" applyNumberFormat="1" applyFill="1" applyBorder="1" applyAlignment="1" applyProtection="1">
      <alignment wrapText="1"/>
      <protection locked="0"/>
    </xf>
    <xf numFmtId="4" fontId="0" fillId="0" borderId="1" xfId="0" applyNumberFormat="1" applyBorder="1" applyAlignment="1">
      <alignment wrapText="1"/>
    </xf>
    <xf numFmtId="0" fontId="1" fillId="0" borderId="0" xfId="0" applyFont="1" applyAlignment="1" applyProtection="1">
      <alignment wrapText="1"/>
      <protection hidden="1"/>
    </xf>
    <xf numFmtId="0" fontId="1" fillId="0" borderId="0" xfId="0" applyFont="1" applyAlignment="1"/>
    <xf numFmtId="0" fontId="2" fillId="0" borderId="0" xfId="0" applyFont="1" applyAlignment="1"/>
    <xf numFmtId="0" fontId="3" fillId="0" borderId="1" xfId="0" applyFont="1" applyBorder="1" applyAlignment="1">
      <alignment vertical="top" wrapText="1"/>
    </xf>
    <xf numFmtId="0" fontId="0" fillId="0" borderId="1" xfId="0"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8"/>
  <sheetViews>
    <sheetView showGridLines="0" rightToLeft="1" tabSelected="1" zoomScale="80" zoomScaleNormal="80" workbookViewId="0">
      <pane ySplit="1" topLeftCell="A2" activePane="bottomLeft" state="frozen"/>
      <selection pane="bottomLeft" activeCell="A2" sqref="A2"/>
    </sheetView>
  </sheetViews>
  <sheetFormatPr defaultRowHeight="14.25" x14ac:dyDescent="0.2"/>
  <cols>
    <col min="1" max="4" width="5.625" style="1" customWidth="1"/>
    <col min="5" max="5" width="55.625" style="1" customWidth="1"/>
    <col min="6" max="6" width="6.625" style="1" customWidth="1"/>
    <col min="7" max="7" width="12.625" style="1" customWidth="1"/>
    <col min="8" max="8" width="12.625" style="3" customWidth="1"/>
    <col min="9" max="9" width="6.625" style="3" customWidth="1"/>
    <col min="10" max="13" width="12.625" style="1" customWidth="1"/>
    <col min="14" max="26" width="9" style="1"/>
    <col min="27" max="27" width="0" style="1" hidden="1" customWidth="1"/>
    <col min="28" max="16384" width="9" style="1"/>
  </cols>
  <sheetData>
    <row r="1" spans="1:28" ht="30.95" customHeight="1" x14ac:dyDescent="0.2">
      <c r="A1" s="4" t="s">
        <v>0</v>
      </c>
      <c r="B1" s="4" t="s">
        <v>1</v>
      </c>
      <c r="C1" s="4" t="s">
        <v>2</v>
      </c>
      <c r="D1" s="5" t="s">
        <v>3</v>
      </c>
      <c r="E1" s="4" t="s">
        <v>4</v>
      </c>
      <c r="F1" s="4" t="s">
        <v>5</v>
      </c>
      <c r="G1" s="4" t="s">
        <v>6</v>
      </c>
      <c r="H1" s="6" t="s">
        <v>7</v>
      </c>
      <c r="I1" s="6" t="s">
        <v>8</v>
      </c>
      <c r="J1" s="4" t="s">
        <v>9</v>
      </c>
      <c r="K1" s="4" t="s">
        <v>10</v>
      </c>
      <c r="L1" s="4" t="s">
        <v>11</v>
      </c>
      <c r="M1" s="4" t="s">
        <v>12</v>
      </c>
      <c r="Z1" s="2">
        <f>SUM(M3:M191)*(100-ROUND(I2,2))/100+SUM(H:H)</f>
        <v>0</v>
      </c>
      <c r="AB1" s="2">
        <f>ROUND(100*AVERAGEA(AA:AA),0)</f>
        <v>0</v>
      </c>
    </row>
    <row r="2" spans="1:28" ht="15" x14ac:dyDescent="0.25">
      <c r="A2" s="22"/>
      <c r="B2" s="22"/>
      <c r="C2" s="22"/>
      <c r="D2" s="22"/>
      <c r="E2" s="22" t="s">
        <v>13</v>
      </c>
      <c r="F2" s="7"/>
      <c r="G2" s="7"/>
      <c r="H2" s="8"/>
      <c r="I2" s="9"/>
      <c r="J2" s="10">
        <f>SUM(M3:M191)</f>
        <v>0</v>
      </c>
      <c r="K2" s="11"/>
      <c r="L2" s="11"/>
      <c r="M2" s="12">
        <f>SUM(M3:M191)*(100-ROUND(I2,2))/100</f>
        <v>0</v>
      </c>
      <c r="AA2" s="2">
        <f>H2*D2*C2*B2+I2*(D2+C2+B2+A2+1)</f>
        <v>0</v>
      </c>
    </row>
    <row r="3" spans="1:28" ht="15" x14ac:dyDescent="0.25">
      <c r="A3" s="22">
        <v>2</v>
      </c>
      <c r="B3" s="22"/>
      <c r="C3" s="22"/>
      <c r="D3" s="22"/>
      <c r="E3" s="22" t="s">
        <v>14</v>
      </c>
      <c r="F3" s="7"/>
      <c r="G3" s="7"/>
      <c r="H3" s="8"/>
      <c r="I3" s="9"/>
      <c r="J3" s="10">
        <f>SUM(L4:L191)</f>
        <v>0</v>
      </c>
      <c r="K3" s="11"/>
      <c r="L3" s="11"/>
      <c r="M3" s="11">
        <f>SUM(L4:L191)*(100-ROUND(I3,2))/100</f>
        <v>0</v>
      </c>
      <c r="AA3" s="2">
        <f>H3*D3*C3*B3+I3*(D3+C3+B3+A3+1)</f>
        <v>0</v>
      </c>
    </row>
    <row r="4" spans="1:28" ht="15" x14ac:dyDescent="0.25">
      <c r="A4" s="22">
        <v>2</v>
      </c>
      <c r="B4" s="22">
        <v>1</v>
      </c>
      <c r="C4" s="22"/>
      <c r="D4" s="22"/>
      <c r="E4" s="22" t="s">
        <v>15</v>
      </c>
      <c r="F4" s="7"/>
      <c r="G4" s="7"/>
      <c r="H4" s="8"/>
      <c r="I4" s="9"/>
      <c r="J4" s="10">
        <f>SUM(K5:K8)</f>
        <v>0</v>
      </c>
      <c r="K4" s="11"/>
      <c r="L4" s="11">
        <f>SUM(K5:K8)*(100-ROUND(I4,2))/100</f>
        <v>0</v>
      </c>
      <c r="M4" s="11"/>
      <c r="AA4" s="2">
        <f>H4*D4*C4*B4+I4*(D4+C4+B4+A4+1)</f>
        <v>0</v>
      </c>
    </row>
    <row r="5" spans="1:28" ht="15" x14ac:dyDescent="0.25">
      <c r="A5" s="4">
        <v>2</v>
      </c>
      <c r="B5" s="4">
        <v>1</v>
      </c>
      <c r="C5" s="4">
        <v>1</v>
      </c>
      <c r="D5" s="4"/>
      <c r="E5" s="4" t="s">
        <v>16</v>
      </c>
      <c r="F5" s="13"/>
      <c r="G5" s="13"/>
      <c r="H5" s="14"/>
      <c r="I5" s="15"/>
      <c r="J5" s="16">
        <f>SUM(J6:J8)</f>
        <v>0</v>
      </c>
      <c r="K5" s="11">
        <f>SUM(J6:J8)*(100-ROUND(I5,2))/100</f>
        <v>0</v>
      </c>
      <c r="L5" s="11"/>
      <c r="M5" s="11"/>
      <c r="AA5" s="2">
        <f>H5*D5*C5*B5+I5*(D5+C5+B5+A5+1)</f>
        <v>0</v>
      </c>
    </row>
    <row r="6" spans="1:28" ht="42.75" x14ac:dyDescent="0.2">
      <c r="A6" s="23">
        <v>2</v>
      </c>
      <c r="B6" s="23">
        <v>1</v>
      </c>
      <c r="C6" s="23">
        <v>1</v>
      </c>
      <c r="D6" s="23">
        <v>10</v>
      </c>
      <c r="E6" s="23" t="s">
        <v>17</v>
      </c>
      <c r="F6" s="11"/>
      <c r="G6" s="11">
        <v>0</v>
      </c>
      <c r="H6" s="17">
        <v>0</v>
      </c>
      <c r="I6" s="18"/>
      <c r="J6" s="11">
        <f>G6*ROUND(H6,2)</f>
        <v>0</v>
      </c>
      <c r="K6" s="11"/>
      <c r="L6" s="11"/>
      <c r="M6" s="11"/>
      <c r="AA6" s="2">
        <f>H6*D6*C6*B6+I6*(D6+C6+B6+A6+1)</f>
        <v>0</v>
      </c>
    </row>
    <row r="7" spans="1:28" x14ac:dyDescent="0.2">
      <c r="A7" s="23">
        <v>2</v>
      </c>
      <c r="B7" s="23">
        <v>1</v>
      </c>
      <c r="C7" s="23">
        <v>1</v>
      </c>
      <c r="D7" s="23">
        <v>20</v>
      </c>
      <c r="E7" s="23" t="s">
        <v>18</v>
      </c>
      <c r="F7" s="11" t="s">
        <v>19</v>
      </c>
      <c r="G7" s="11">
        <v>5</v>
      </c>
      <c r="H7" s="17">
        <v>0</v>
      </c>
      <c r="I7" s="18"/>
      <c r="J7" s="11">
        <f>G7*ROUND(H7,2)</f>
        <v>0</v>
      </c>
      <c r="K7" s="11"/>
      <c r="L7" s="11"/>
      <c r="M7" s="11"/>
      <c r="AA7" s="2">
        <f>H7*D7*C7*B7+I7*(D7+C7+B7+A7+1)</f>
        <v>0</v>
      </c>
    </row>
    <row r="8" spans="1:28" ht="28.5" x14ac:dyDescent="0.2">
      <c r="A8" s="23">
        <v>2</v>
      </c>
      <c r="B8" s="23">
        <v>1</v>
      </c>
      <c r="C8" s="23">
        <v>1</v>
      </c>
      <c r="D8" s="23">
        <v>30</v>
      </c>
      <c r="E8" s="23" t="s">
        <v>20</v>
      </c>
      <c r="F8" s="11" t="s">
        <v>19</v>
      </c>
      <c r="G8" s="11">
        <v>5</v>
      </c>
      <c r="H8" s="17">
        <v>0</v>
      </c>
      <c r="I8" s="18"/>
      <c r="J8" s="11">
        <f>G8*ROUND(H8,2)</f>
        <v>0</v>
      </c>
      <c r="K8" s="11"/>
      <c r="L8" s="11"/>
      <c r="M8" s="11"/>
      <c r="AA8" s="2">
        <f>H8*D8*C8*B8+I8*(D8+C8+B8+A8+1)</f>
        <v>0</v>
      </c>
    </row>
    <row r="9" spans="1:28" ht="15" x14ac:dyDescent="0.25">
      <c r="A9" s="22">
        <v>2</v>
      </c>
      <c r="B9" s="22">
        <v>2</v>
      </c>
      <c r="C9" s="22"/>
      <c r="D9" s="22"/>
      <c r="E9" s="22" t="s">
        <v>21</v>
      </c>
      <c r="F9" s="7"/>
      <c r="G9" s="7"/>
      <c r="H9" s="8"/>
      <c r="I9" s="9"/>
      <c r="J9" s="10">
        <f>SUM(K10:K12)</f>
        <v>0</v>
      </c>
      <c r="K9" s="11"/>
      <c r="L9" s="11">
        <f>SUM(K10:K12)*(100-ROUND(I9,2))/100</f>
        <v>0</v>
      </c>
      <c r="M9" s="11"/>
      <c r="AA9" s="2">
        <f>H9*D9*C9*B9+I9*(D9+C9+B9+A9+1)</f>
        <v>0</v>
      </c>
    </row>
    <row r="10" spans="1:28" ht="15" x14ac:dyDescent="0.25">
      <c r="A10" s="4">
        <v>2</v>
      </c>
      <c r="B10" s="4">
        <v>2</v>
      </c>
      <c r="C10" s="4">
        <v>1</v>
      </c>
      <c r="D10" s="4"/>
      <c r="E10" s="4" t="s">
        <v>16</v>
      </c>
      <c r="F10" s="13"/>
      <c r="G10" s="13"/>
      <c r="H10" s="14"/>
      <c r="I10" s="15"/>
      <c r="J10" s="16">
        <f>SUM(J11:J12)</f>
        <v>0</v>
      </c>
      <c r="K10" s="11">
        <f>SUM(J11:J12)*(100-ROUND(I10,2))/100</f>
        <v>0</v>
      </c>
      <c r="L10" s="11"/>
      <c r="M10" s="11"/>
      <c r="AA10" s="2">
        <f>H10*D10*C10*B10+I10*(D10+C10+B10+A10+1)</f>
        <v>0</v>
      </c>
    </row>
    <row r="11" spans="1:28" x14ac:dyDescent="0.2">
      <c r="A11" s="23">
        <v>2</v>
      </c>
      <c r="B11" s="23">
        <v>2</v>
      </c>
      <c r="C11" s="23">
        <v>1</v>
      </c>
      <c r="D11" s="23">
        <v>10</v>
      </c>
      <c r="E11" s="23" t="s">
        <v>22</v>
      </c>
      <c r="F11" s="11" t="s">
        <v>23</v>
      </c>
      <c r="G11" s="11">
        <v>3</v>
      </c>
      <c r="H11" s="17">
        <v>0</v>
      </c>
      <c r="I11" s="18"/>
      <c r="J11" s="11">
        <f>G11*ROUND(H11,2)</f>
        <v>0</v>
      </c>
      <c r="K11" s="11"/>
      <c r="L11" s="11"/>
      <c r="M11" s="11"/>
      <c r="AA11" s="2">
        <f>H11*D11*C11*B11+I11*(D11+C11+B11+A11+1)</f>
        <v>0</v>
      </c>
    </row>
    <row r="12" spans="1:28" ht="28.5" x14ac:dyDescent="0.2">
      <c r="A12" s="23">
        <v>2</v>
      </c>
      <c r="B12" s="23">
        <v>2</v>
      </c>
      <c r="C12" s="23">
        <v>1</v>
      </c>
      <c r="D12" s="23">
        <v>20</v>
      </c>
      <c r="E12" s="23" t="s">
        <v>24</v>
      </c>
      <c r="F12" s="11" t="s">
        <v>23</v>
      </c>
      <c r="G12" s="11">
        <v>3</v>
      </c>
      <c r="H12" s="17">
        <v>0</v>
      </c>
      <c r="I12" s="18"/>
      <c r="J12" s="11">
        <f>G12*ROUND(H12,2)</f>
        <v>0</v>
      </c>
      <c r="K12" s="11"/>
      <c r="L12" s="11"/>
      <c r="M12" s="11"/>
      <c r="AA12" s="2">
        <f>H12*D12*C12*B12+I12*(D12+C12+B12+A12+1)</f>
        <v>0</v>
      </c>
    </row>
    <row r="13" spans="1:28" ht="15" x14ac:dyDescent="0.25">
      <c r="A13" s="22">
        <v>2</v>
      </c>
      <c r="B13" s="22">
        <v>5</v>
      </c>
      <c r="C13" s="22"/>
      <c r="D13" s="22"/>
      <c r="E13" s="22" t="s">
        <v>25</v>
      </c>
      <c r="F13" s="7"/>
      <c r="G13" s="7"/>
      <c r="H13" s="8"/>
      <c r="I13" s="9"/>
      <c r="J13" s="10">
        <f>SUM(K14:K16)</f>
        <v>0</v>
      </c>
      <c r="K13" s="11"/>
      <c r="L13" s="11">
        <f>SUM(K14:K16)*(100-ROUND(I13,2))/100</f>
        <v>0</v>
      </c>
      <c r="M13" s="11"/>
      <c r="AA13" s="2">
        <f>H13*D13*C13*B13+I13*(D13+C13+B13+A13+1)</f>
        <v>0</v>
      </c>
    </row>
    <row r="14" spans="1:28" ht="15" x14ac:dyDescent="0.25">
      <c r="A14" s="4">
        <v>2</v>
      </c>
      <c r="B14" s="4">
        <v>5</v>
      </c>
      <c r="C14" s="4">
        <v>1</v>
      </c>
      <c r="D14" s="4"/>
      <c r="E14" s="4" t="s">
        <v>26</v>
      </c>
      <c r="F14" s="13"/>
      <c r="G14" s="13"/>
      <c r="H14" s="14"/>
      <c r="I14" s="15"/>
      <c r="J14" s="16">
        <f>SUM(J15:J16)</f>
        <v>0</v>
      </c>
      <c r="K14" s="11">
        <f>SUM(J15:J16)*(100-ROUND(I14,2))/100</f>
        <v>0</v>
      </c>
      <c r="L14" s="11"/>
      <c r="M14" s="11"/>
      <c r="AA14" s="2">
        <f>H14*D14*C14*B14+I14*(D14+C14+B14+A14+1)</f>
        <v>0</v>
      </c>
    </row>
    <row r="15" spans="1:28" ht="71.25" x14ac:dyDescent="0.2">
      <c r="A15" s="23">
        <v>2</v>
      </c>
      <c r="B15" s="23">
        <v>5</v>
      </c>
      <c r="C15" s="23">
        <v>1</v>
      </c>
      <c r="D15" s="23">
        <v>10</v>
      </c>
      <c r="E15" s="23" t="s">
        <v>27</v>
      </c>
      <c r="F15" s="11" t="s">
        <v>28</v>
      </c>
      <c r="G15" s="11">
        <v>10</v>
      </c>
      <c r="H15" s="17">
        <v>0</v>
      </c>
      <c r="I15" s="18"/>
      <c r="J15" s="11">
        <f>G15*ROUND(H15,2)</f>
        <v>0</v>
      </c>
      <c r="K15" s="11"/>
      <c r="L15" s="11"/>
      <c r="M15" s="11"/>
      <c r="AA15" s="2">
        <f>H15*D15*C15*B15+I15*(D15+C15+B15+A15+1)</f>
        <v>0</v>
      </c>
    </row>
    <row r="16" spans="1:28" ht="28.5" x14ac:dyDescent="0.2">
      <c r="A16" s="23">
        <v>2</v>
      </c>
      <c r="B16" s="23">
        <v>5</v>
      </c>
      <c r="C16" s="23">
        <v>1</v>
      </c>
      <c r="D16" s="23">
        <v>20</v>
      </c>
      <c r="E16" s="23" t="s">
        <v>29</v>
      </c>
      <c r="F16" s="11" t="s">
        <v>23</v>
      </c>
      <c r="G16" s="11">
        <v>3</v>
      </c>
      <c r="H16" s="17">
        <v>0</v>
      </c>
      <c r="I16" s="18"/>
      <c r="J16" s="11">
        <f>G16*ROUND(H16,2)</f>
        <v>0</v>
      </c>
      <c r="K16" s="11"/>
      <c r="L16" s="11"/>
      <c r="M16" s="11"/>
      <c r="AA16" s="2">
        <f>H16*D16*C16*B16+I16*(D16+C16+B16+A16+1)</f>
        <v>0</v>
      </c>
    </row>
    <row r="17" spans="1:27" ht="15" x14ac:dyDescent="0.25">
      <c r="A17" s="22">
        <v>2</v>
      </c>
      <c r="B17" s="22">
        <v>8</v>
      </c>
      <c r="C17" s="22"/>
      <c r="D17" s="22"/>
      <c r="E17" s="22" t="s">
        <v>30</v>
      </c>
      <c r="F17" s="7"/>
      <c r="G17" s="7"/>
      <c r="H17" s="8"/>
      <c r="I17" s="9"/>
      <c r="J17" s="10">
        <f>SUM(K18:K85)</f>
        <v>0</v>
      </c>
      <c r="K17" s="11"/>
      <c r="L17" s="11">
        <f>SUM(K18:K85)*(100-ROUND(I17,2))/100</f>
        <v>0</v>
      </c>
      <c r="M17" s="11"/>
      <c r="AA17" s="2">
        <f>H17*D17*C17*B17+I17*(D17+C17+B17+A17+1)</f>
        <v>0</v>
      </c>
    </row>
    <row r="18" spans="1:27" ht="15" x14ac:dyDescent="0.25">
      <c r="A18" s="4">
        <v>2</v>
      </c>
      <c r="B18" s="4">
        <v>8</v>
      </c>
      <c r="C18" s="4">
        <v>1</v>
      </c>
      <c r="D18" s="4"/>
      <c r="E18" s="4" t="s">
        <v>31</v>
      </c>
      <c r="F18" s="13"/>
      <c r="G18" s="13"/>
      <c r="H18" s="14"/>
      <c r="I18" s="15"/>
      <c r="J18" s="16">
        <f>SUM(J19:J21)</f>
        <v>0</v>
      </c>
      <c r="K18" s="11">
        <f>SUM(J19:J21)*(100-ROUND(I18,2))/100</f>
        <v>0</v>
      </c>
      <c r="L18" s="11"/>
      <c r="M18" s="11"/>
      <c r="AA18" s="2">
        <f>H18*D18*C18*B18+I18*(D18+C18+B18+A18+1)</f>
        <v>0</v>
      </c>
    </row>
    <row r="19" spans="1:27" ht="42.75" x14ac:dyDescent="0.2">
      <c r="A19" s="23">
        <v>2</v>
      </c>
      <c r="B19" s="23">
        <v>8</v>
      </c>
      <c r="C19" s="23">
        <v>1</v>
      </c>
      <c r="D19" s="23">
        <v>10</v>
      </c>
      <c r="E19" s="23" t="s">
        <v>32</v>
      </c>
      <c r="F19" s="11"/>
      <c r="G19" s="11">
        <v>0</v>
      </c>
      <c r="H19" s="17">
        <v>0</v>
      </c>
      <c r="I19" s="18"/>
      <c r="J19" s="11">
        <f>G19*ROUND(H19,2)</f>
        <v>0</v>
      </c>
      <c r="K19" s="11"/>
      <c r="L19" s="11"/>
      <c r="M19" s="11"/>
      <c r="AA19" s="2">
        <f>H19*D19*C19*B19+I19*(D19+C19+B19+A19+1)</f>
        <v>0</v>
      </c>
    </row>
    <row r="20" spans="1:27" ht="57" x14ac:dyDescent="0.2">
      <c r="A20" s="23">
        <v>2</v>
      </c>
      <c r="B20" s="23">
        <v>8</v>
      </c>
      <c r="C20" s="23">
        <v>1</v>
      </c>
      <c r="D20" s="23">
        <v>20</v>
      </c>
      <c r="E20" s="23" t="s">
        <v>33</v>
      </c>
      <c r="F20" s="11"/>
      <c r="G20" s="11">
        <v>0</v>
      </c>
      <c r="H20" s="17">
        <v>0</v>
      </c>
      <c r="I20" s="18"/>
      <c r="J20" s="11">
        <f>G20*ROUND(H20,2)</f>
        <v>0</v>
      </c>
      <c r="K20" s="11"/>
      <c r="L20" s="11"/>
      <c r="M20" s="11"/>
      <c r="AA20" s="2">
        <f>H20*D20*C20*B20+I20*(D20+C20+B20+A20+1)</f>
        <v>0</v>
      </c>
    </row>
    <row r="21" spans="1:27" ht="42.75" x14ac:dyDescent="0.2">
      <c r="A21" s="23">
        <v>2</v>
      </c>
      <c r="B21" s="23">
        <v>8</v>
      </c>
      <c r="C21" s="23">
        <v>1</v>
      </c>
      <c r="D21" s="23">
        <v>30</v>
      </c>
      <c r="E21" s="23" t="s">
        <v>34</v>
      </c>
      <c r="F21" s="11"/>
      <c r="G21" s="11">
        <v>0</v>
      </c>
      <c r="H21" s="17">
        <v>0</v>
      </c>
      <c r="I21" s="18"/>
      <c r="J21" s="11">
        <f>G21*ROUND(H21,2)</f>
        <v>0</v>
      </c>
      <c r="K21" s="11"/>
      <c r="L21" s="11"/>
      <c r="M21" s="11"/>
      <c r="AA21" s="2">
        <f>H21*D21*C21*B21+I21*(D21+C21+B21+A21+1)</f>
        <v>0</v>
      </c>
    </row>
    <row r="22" spans="1:27" ht="15" x14ac:dyDescent="0.25">
      <c r="A22" s="4">
        <v>2</v>
      </c>
      <c r="B22" s="4">
        <v>8</v>
      </c>
      <c r="C22" s="4">
        <v>2</v>
      </c>
      <c r="D22" s="4"/>
      <c r="E22" s="4" t="s">
        <v>35</v>
      </c>
      <c r="F22" s="13"/>
      <c r="G22" s="13"/>
      <c r="H22" s="14"/>
      <c r="I22" s="15"/>
      <c r="J22" s="16">
        <f>SUM(J23:J27)</f>
        <v>0</v>
      </c>
      <c r="K22" s="11">
        <f>SUM(J23:J27)*(100-ROUND(I22,2))/100</f>
        <v>0</v>
      </c>
      <c r="L22" s="11"/>
      <c r="M22" s="11"/>
      <c r="AA22" s="2">
        <f>H22*D22*C22*B22+I22*(D22+C22+B22+A22+1)</f>
        <v>0</v>
      </c>
    </row>
    <row r="23" spans="1:27" ht="28.5" x14ac:dyDescent="0.2">
      <c r="A23" s="23">
        <v>2</v>
      </c>
      <c r="B23" s="23">
        <v>8</v>
      </c>
      <c r="C23" s="23">
        <v>2</v>
      </c>
      <c r="D23" s="23">
        <v>10</v>
      </c>
      <c r="E23" s="23" t="s">
        <v>36</v>
      </c>
      <c r="F23" s="11"/>
      <c r="G23" s="11">
        <v>0</v>
      </c>
      <c r="H23" s="17">
        <v>0</v>
      </c>
      <c r="I23" s="18"/>
      <c r="J23" s="11">
        <f>G23*ROUND(H23,2)</f>
        <v>0</v>
      </c>
      <c r="K23" s="11"/>
      <c r="L23" s="11"/>
      <c r="M23" s="11"/>
      <c r="AA23" s="2">
        <f>H23*D23*C23*B23+I23*(D23+C23+B23+A23+1)</f>
        <v>0</v>
      </c>
    </row>
    <row r="24" spans="1:27" ht="42.75" x14ac:dyDescent="0.2">
      <c r="A24" s="23">
        <v>2</v>
      </c>
      <c r="B24" s="23">
        <v>8</v>
      </c>
      <c r="C24" s="23">
        <v>2</v>
      </c>
      <c r="D24" s="23">
        <v>20</v>
      </c>
      <c r="E24" s="23" t="s">
        <v>37</v>
      </c>
      <c r="F24" s="11"/>
      <c r="G24" s="11">
        <v>0</v>
      </c>
      <c r="H24" s="17">
        <v>0</v>
      </c>
      <c r="I24" s="18"/>
      <c r="J24" s="11">
        <f>G24*ROUND(H24,2)</f>
        <v>0</v>
      </c>
      <c r="K24" s="11"/>
      <c r="L24" s="11"/>
      <c r="M24" s="11"/>
      <c r="AA24" s="2">
        <f>H24*D24*C24*B24+I24*(D24+C24+B24+A24+1)</f>
        <v>0</v>
      </c>
    </row>
    <row r="25" spans="1:27" ht="42.75" x14ac:dyDescent="0.2">
      <c r="A25" s="23">
        <v>2</v>
      </c>
      <c r="B25" s="23">
        <v>8</v>
      </c>
      <c r="C25" s="23">
        <v>2</v>
      </c>
      <c r="D25" s="23">
        <v>30</v>
      </c>
      <c r="E25" s="23" t="s">
        <v>38</v>
      </c>
      <c r="F25" s="11" t="s">
        <v>23</v>
      </c>
      <c r="G25" s="11">
        <v>6</v>
      </c>
      <c r="H25" s="17">
        <v>0</v>
      </c>
      <c r="I25" s="18"/>
      <c r="J25" s="11">
        <f>G25*ROUND(H25,2)</f>
        <v>0</v>
      </c>
      <c r="K25" s="11"/>
      <c r="L25" s="11"/>
      <c r="M25" s="11"/>
      <c r="AA25" s="2">
        <f>H25*D25*C25*B25+I25*(D25+C25+B25+A25+1)</f>
        <v>0</v>
      </c>
    </row>
    <row r="26" spans="1:27" ht="42.75" x14ac:dyDescent="0.2">
      <c r="A26" s="23">
        <v>2</v>
      </c>
      <c r="B26" s="23">
        <v>8</v>
      </c>
      <c r="C26" s="23">
        <v>2</v>
      </c>
      <c r="D26" s="23">
        <v>40</v>
      </c>
      <c r="E26" s="23" t="s">
        <v>39</v>
      </c>
      <c r="F26" s="11" t="s">
        <v>23</v>
      </c>
      <c r="G26" s="11">
        <v>1</v>
      </c>
      <c r="H26" s="17">
        <v>0</v>
      </c>
      <c r="I26" s="18"/>
      <c r="J26" s="11">
        <f>G26*ROUND(H26,2)</f>
        <v>0</v>
      </c>
      <c r="K26" s="11"/>
      <c r="L26" s="11"/>
      <c r="M26" s="11"/>
      <c r="AA26" s="2">
        <f>H26*D26*C26*B26+I26*(D26+C26+B26+A26+1)</f>
        <v>0</v>
      </c>
    </row>
    <row r="27" spans="1:27" ht="42.75" x14ac:dyDescent="0.2">
      <c r="A27" s="23">
        <v>2</v>
      </c>
      <c r="B27" s="23">
        <v>8</v>
      </c>
      <c r="C27" s="23">
        <v>2</v>
      </c>
      <c r="D27" s="23">
        <v>50</v>
      </c>
      <c r="E27" s="23" t="s">
        <v>40</v>
      </c>
      <c r="F27" s="11" t="s">
        <v>23</v>
      </c>
      <c r="G27" s="11">
        <v>4</v>
      </c>
      <c r="H27" s="17">
        <v>0</v>
      </c>
      <c r="I27" s="18"/>
      <c r="J27" s="11">
        <f>G27*ROUND(H27,2)</f>
        <v>0</v>
      </c>
      <c r="K27" s="11"/>
      <c r="L27" s="11"/>
      <c r="M27" s="11"/>
      <c r="AA27" s="2">
        <f>H27*D27*C27*B27+I27*(D27+C27+B27+A27+1)</f>
        <v>0</v>
      </c>
    </row>
    <row r="28" spans="1:27" ht="15" x14ac:dyDescent="0.25">
      <c r="A28" s="4">
        <v>2</v>
      </c>
      <c r="B28" s="4">
        <v>8</v>
      </c>
      <c r="C28" s="4">
        <v>3</v>
      </c>
      <c r="D28" s="4"/>
      <c r="E28" s="4" t="s">
        <v>41</v>
      </c>
      <c r="F28" s="13"/>
      <c r="G28" s="13"/>
      <c r="H28" s="14"/>
      <c r="I28" s="15"/>
      <c r="J28" s="16">
        <f>SUM(J29:J36)</f>
        <v>0</v>
      </c>
      <c r="K28" s="11">
        <f>SUM(J29:J36)*(100-ROUND(I28,2))/100</f>
        <v>0</v>
      </c>
      <c r="L28" s="11"/>
      <c r="M28" s="11"/>
      <c r="AA28" s="2">
        <f>H28*D28*C28*B28+I28*(D28+C28+B28+A28+1)</f>
        <v>0</v>
      </c>
    </row>
    <row r="29" spans="1:27" ht="28.5" x14ac:dyDescent="0.2">
      <c r="A29" s="23">
        <v>2</v>
      </c>
      <c r="B29" s="23">
        <v>8</v>
      </c>
      <c r="C29" s="23">
        <v>3</v>
      </c>
      <c r="D29" s="23">
        <v>10</v>
      </c>
      <c r="E29" s="23" t="s">
        <v>42</v>
      </c>
      <c r="F29" s="11"/>
      <c r="G29" s="11">
        <v>0</v>
      </c>
      <c r="H29" s="17">
        <v>0</v>
      </c>
      <c r="I29" s="18"/>
      <c r="J29" s="11">
        <f>G29*ROUND(H29,2)</f>
        <v>0</v>
      </c>
      <c r="K29" s="11"/>
      <c r="L29" s="11"/>
      <c r="M29" s="11"/>
      <c r="AA29" s="2">
        <f>H29*D29*C29*B29+I29*(D29+C29+B29+A29+1)</f>
        <v>0</v>
      </c>
    </row>
    <row r="30" spans="1:27" ht="42.75" x14ac:dyDescent="0.2">
      <c r="A30" s="23">
        <v>2</v>
      </c>
      <c r="B30" s="23">
        <v>8</v>
      </c>
      <c r="C30" s="23">
        <v>3</v>
      </c>
      <c r="D30" s="23">
        <v>20</v>
      </c>
      <c r="E30" s="23" t="s">
        <v>43</v>
      </c>
      <c r="F30" s="11" t="s">
        <v>44</v>
      </c>
      <c r="G30" s="11">
        <v>10</v>
      </c>
      <c r="H30" s="17">
        <v>0</v>
      </c>
      <c r="I30" s="18"/>
      <c r="J30" s="11">
        <f>G30*ROUND(H30,2)</f>
        <v>0</v>
      </c>
      <c r="K30" s="11"/>
      <c r="L30" s="11"/>
      <c r="M30" s="11"/>
      <c r="AA30" s="2">
        <f>H30*D30*C30*B30+I30*(D30+C30+B30+A30+1)</f>
        <v>0</v>
      </c>
    </row>
    <row r="31" spans="1:27" ht="28.5" x14ac:dyDescent="0.2">
      <c r="A31" s="23">
        <v>2</v>
      </c>
      <c r="B31" s="23">
        <v>8</v>
      </c>
      <c r="C31" s="23">
        <v>3</v>
      </c>
      <c r="D31" s="23">
        <v>30</v>
      </c>
      <c r="E31" s="23" t="s">
        <v>45</v>
      </c>
      <c r="F31" s="11" t="s">
        <v>44</v>
      </c>
      <c r="G31" s="11">
        <v>10</v>
      </c>
      <c r="H31" s="17">
        <v>0</v>
      </c>
      <c r="I31" s="18"/>
      <c r="J31" s="11">
        <f>G31*ROUND(H31,2)</f>
        <v>0</v>
      </c>
      <c r="K31" s="11"/>
      <c r="L31" s="11"/>
      <c r="M31" s="11"/>
      <c r="AA31" s="2">
        <f>H31*D31*C31*B31+I31*(D31+C31+B31+A31+1)</f>
        <v>0</v>
      </c>
    </row>
    <row r="32" spans="1:27" x14ac:dyDescent="0.2">
      <c r="A32" s="23">
        <v>2</v>
      </c>
      <c r="B32" s="23">
        <v>8</v>
      </c>
      <c r="C32" s="23">
        <v>3</v>
      </c>
      <c r="D32" s="23">
        <v>40</v>
      </c>
      <c r="E32" s="23" t="s">
        <v>46</v>
      </c>
      <c r="F32" s="11" t="s">
        <v>44</v>
      </c>
      <c r="G32" s="11">
        <v>50</v>
      </c>
      <c r="H32" s="17">
        <v>0</v>
      </c>
      <c r="I32" s="18"/>
      <c r="J32" s="11">
        <f>G32*ROUND(H32,2)</f>
        <v>0</v>
      </c>
      <c r="K32" s="11"/>
      <c r="L32" s="11"/>
      <c r="M32" s="11"/>
      <c r="AA32" s="2">
        <f>H32*D32*C32*B32+I32*(D32+C32+B32+A32+1)</f>
        <v>0</v>
      </c>
    </row>
    <row r="33" spans="1:27" ht="42.75" x14ac:dyDescent="0.2">
      <c r="A33" s="23">
        <v>2</v>
      </c>
      <c r="B33" s="23">
        <v>8</v>
      </c>
      <c r="C33" s="23">
        <v>3</v>
      </c>
      <c r="D33" s="23">
        <v>50</v>
      </c>
      <c r="E33" s="23" t="s">
        <v>47</v>
      </c>
      <c r="F33" s="11" t="s">
        <v>44</v>
      </c>
      <c r="G33" s="11">
        <v>80</v>
      </c>
      <c r="H33" s="17">
        <v>0</v>
      </c>
      <c r="I33" s="18"/>
      <c r="J33" s="11">
        <f>G33*ROUND(H33,2)</f>
        <v>0</v>
      </c>
      <c r="K33" s="11"/>
      <c r="L33" s="11"/>
      <c r="M33" s="11"/>
      <c r="AA33" s="2">
        <f>H33*D33*C33*B33+I33*(D33+C33+B33+A33+1)</f>
        <v>0</v>
      </c>
    </row>
    <row r="34" spans="1:27" ht="28.5" x14ac:dyDescent="0.2">
      <c r="A34" s="23">
        <v>2</v>
      </c>
      <c r="B34" s="23">
        <v>8</v>
      </c>
      <c r="C34" s="23">
        <v>3</v>
      </c>
      <c r="D34" s="23">
        <v>60</v>
      </c>
      <c r="E34" s="23" t="s">
        <v>48</v>
      </c>
      <c r="F34" s="11" t="s">
        <v>44</v>
      </c>
      <c r="G34" s="11">
        <v>20</v>
      </c>
      <c r="H34" s="17">
        <v>0</v>
      </c>
      <c r="I34" s="18"/>
      <c r="J34" s="11">
        <f>G34*ROUND(H34,2)</f>
        <v>0</v>
      </c>
      <c r="K34" s="11"/>
      <c r="L34" s="11"/>
      <c r="M34" s="11"/>
      <c r="AA34" s="2">
        <f>H34*D34*C34*B34+I34*(D34+C34+B34+A34+1)</f>
        <v>0</v>
      </c>
    </row>
    <row r="35" spans="1:27" ht="28.5" x14ac:dyDescent="0.2">
      <c r="A35" s="23">
        <v>2</v>
      </c>
      <c r="B35" s="23">
        <v>8</v>
      </c>
      <c r="C35" s="23">
        <v>3</v>
      </c>
      <c r="D35" s="23">
        <v>70</v>
      </c>
      <c r="E35" s="23" t="s">
        <v>49</v>
      </c>
      <c r="F35" s="11" t="s">
        <v>44</v>
      </c>
      <c r="G35" s="11">
        <v>36</v>
      </c>
      <c r="H35" s="17">
        <v>0</v>
      </c>
      <c r="I35" s="18"/>
      <c r="J35" s="11">
        <f>G35*ROUND(H35,2)</f>
        <v>0</v>
      </c>
      <c r="K35" s="11"/>
      <c r="L35" s="11"/>
      <c r="M35" s="11"/>
      <c r="AA35" s="2">
        <f>H35*D35*C35*B35+I35*(D35+C35+B35+A35+1)</f>
        <v>0</v>
      </c>
    </row>
    <row r="36" spans="1:27" ht="42.75" x14ac:dyDescent="0.2">
      <c r="A36" s="23">
        <v>2</v>
      </c>
      <c r="B36" s="23">
        <v>8</v>
      </c>
      <c r="C36" s="23">
        <v>3</v>
      </c>
      <c r="D36" s="23">
        <v>80</v>
      </c>
      <c r="E36" s="23" t="s">
        <v>50</v>
      </c>
      <c r="F36" s="11" t="s">
        <v>44</v>
      </c>
      <c r="G36" s="11">
        <v>66</v>
      </c>
      <c r="H36" s="17">
        <v>0</v>
      </c>
      <c r="I36" s="18"/>
      <c r="J36" s="11">
        <f>G36*ROUND(H36,2)</f>
        <v>0</v>
      </c>
      <c r="K36" s="11"/>
      <c r="L36" s="11"/>
      <c r="M36" s="11"/>
      <c r="AA36" s="2">
        <f>H36*D36*C36*B36+I36*(D36+C36+B36+A36+1)</f>
        <v>0</v>
      </c>
    </row>
    <row r="37" spans="1:27" ht="15" x14ac:dyDescent="0.25">
      <c r="A37" s="4">
        <v>2</v>
      </c>
      <c r="B37" s="4">
        <v>8</v>
      </c>
      <c r="C37" s="4">
        <v>4</v>
      </c>
      <c r="D37" s="4"/>
      <c r="E37" s="4" t="s">
        <v>51</v>
      </c>
      <c r="F37" s="13"/>
      <c r="G37" s="13"/>
      <c r="H37" s="14"/>
      <c r="I37" s="15"/>
      <c r="J37" s="16">
        <f>SUM(J38:J44)</f>
        <v>0</v>
      </c>
      <c r="K37" s="11">
        <f>SUM(J38:J44)*(100-ROUND(I37,2))/100</f>
        <v>0</v>
      </c>
      <c r="L37" s="11"/>
      <c r="M37" s="11"/>
      <c r="AA37" s="2">
        <f>H37*D37*C37*B37+I37*(D37+C37+B37+A37+1)</f>
        <v>0</v>
      </c>
    </row>
    <row r="38" spans="1:27" ht="28.5" x14ac:dyDescent="0.2">
      <c r="A38" s="23">
        <v>2</v>
      </c>
      <c r="B38" s="23">
        <v>8</v>
      </c>
      <c r="C38" s="23">
        <v>4</v>
      </c>
      <c r="D38" s="23">
        <v>10</v>
      </c>
      <c r="E38" s="23" t="s">
        <v>52</v>
      </c>
      <c r="F38" s="11"/>
      <c r="G38" s="11">
        <v>0</v>
      </c>
      <c r="H38" s="17">
        <v>0</v>
      </c>
      <c r="I38" s="18"/>
      <c r="J38" s="11">
        <f>G38*ROUND(H38,2)</f>
        <v>0</v>
      </c>
      <c r="K38" s="11"/>
      <c r="L38" s="11"/>
      <c r="M38" s="11"/>
      <c r="AA38" s="2">
        <f>H38*D38*C38*B38+I38*(D38+C38+B38+A38+1)</f>
        <v>0</v>
      </c>
    </row>
    <row r="39" spans="1:27" ht="42.75" x14ac:dyDescent="0.2">
      <c r="A39" s="23">
        <v>2</v>
      </c>
      <c r="B39" s="23">
        <v>8</v>
      </c>
      <c r="C39" s="23">
        <v>4</v>
      </c>
      <c r="D39" s="23">
        <v>20</v>
      </c>
      <c r="E39" s="23" t="s">
        <v>53</v>
      </c>
      <c r="F39" s="11" t="s">
        <v>44</v>
      </c>
      <c r="G39" s="11">
        <v>115</v>
      </c>
      <c r="H39" s="17">
        <v>0</v>
      </c>
      <c r="I39" s="18"/>
      <c r="J39" s="11">
        <f>G39*ROUND(H39,2)</f>
        <v>0</v>
      </c>
      <c r="K39" s="11"/>
      <c r="L39" s="11"/>
      <c r="M39" s="11"/>
      <c r="AA39" s="2">
        <f>H39*D39*C39*B39+I39*(D39+C39+B39+A39+1)</f>
        <v>0</v>
      </c>
    </row>
    <row r="40" spans="1:27" x14ac:dyDescent="0.2">
      <c r="A40" s="23">
        <v>2</v>
      </c>
      <c r="B40" s="23">
        <v>8</v>
      </c>
      <c r="C40" s="23">
        <v>4</v>
      </c>
      <c r="D40" s="23">
        <v>30</v>
      </c>
      <c r="E40" s="23" t="s">
        <v>54</v>
      </c>
      <c r="F40" s="11" t="s">
        <v>44</v>
      </c>
      <c r="G40" s="11">
        <v>10</v>
      </c>
      <c r="H40" s="17">
        <v>0</v>
      </c>
      <c r="I40" s="18"/>
      <c r="J40" s="11">
        <f>G40*ROUND(H40,2)</f>
        <v>0</v>
      </c>
      <c r="K40" s="11"/>
      <c r="L40" s="11"/>
      <c r="M40" s="11"/>
      <c r="AA40" s="2">
        <f>H40*D40*C40*B40+I40*(D40+C40+B40+A40+1)</f>
        <v>0</v>
      </c>
    </row>
    <row r="41" spans="1:27" ht="28.5" x14ac:dyDescent="0.2">
      <c r="A41" s="23">
        <v>2</v>
      </c>
      <c r="B41" s="23">
        <v>8</v>
      </c>
      <c r="C41" s="23">
        <v>4</v>
      </c>
      <c r="D41" s="23">
        <v>40</v>
      </c>
      <c r="E41" s="23" t="s">
        <v>55</v>
      </c>
      <c r="F41" s="11" t="s">
        <v>44</v>
      </c>
      <c r="G41" s="11">
        <v>115</v>
      </c>
      <c r="H41" s="17">
        <v>0</v>
      </c>
      <c r="I41" s="18"/>
      <c r="J41" s="11">
        <f>G41*ROUND(H41,2)</f>
        <v>0</v>
      </c>
      <c r="K41" s="11"/>
      <c r="L41" s="11"/>
      <c r="M41" s="11"/>
      <c r="AA41" s="2">
        <f>H41*D41*C41*B41+I41*(D41+C41+B41+A41+1)</f>
        <v>0</v>
      </c>
    </row>
    <row r="42" spans="1:27" ht="28.5" x14ac:dyDescent="0.2">
      <c r="A42" s="23">
        <v>2</v>
      </c>
      <c r="B42" s="23">
        <v>8</v>
      </c>
      <c r="C42" s="23">
        <v>4</v>
      </c>
      <c r="D42" s="23">
        <v>50</v>
      </c>
      <c r="E42" s="23" t="s">
        <v>56</v>
      </c>
      <c r="F42" s="11" t="s">
        <v>44</v>
      </c>
      <c r="G42" s="11">
        <v>10</v>
      </c>
      <c r="H42" s="17">
        <v>0</v>
      </c>
      <c r="I42" s="18"/>
      <c r="J42" s="11">
        <f>G42*ROUND(H42,2)</f>
        <v>0</v>
      </c>
      <c r="K42" s="11"/>
      <c r="L42" s="11"/>
      <c r="M42" s="11"/>
      <c r="AA42" s="2">
        <f>H42*D42*C42*B42+I42*(D42+C42+B42+A42+1)</f>
        <v>0</v>
      </c>
    </row>
    <row r="43" spans="1:27" ht="42.75" x14ac:dyDescent="0.2">
      <c r="A43" s="23">
        <v>2</v>
      </c>
      <c r="B43" s="23">
        <v>8</v>
      </c>
      <c r="C43" s="23">
        <v>4</v>
      </c>
      <c r="D43" s="23">
        <v>60</v>
      </c>
      <c r="E43" s="23" t="s">
        <v>57</v>
      </c>
      <c r="F43" s="11" t="s">
        <v>44</v>
      </c>
      <c r="G43" s="11">
        <v>115</v>
      </c>
      <c r="H43" s="17">
        <v>0</v>
      </c>
      <c r="I43" s="18"/>
      <c r="J43" s="11">
        <f>G43*ROUND(H43,2)</f>
        <v>0</v>
      </c>
      <c r="K43" s="11"/>
      <c r="L43" s="11"/>
      <c r="M43" s="11"/>
      <c r="AA43" s="2">
        <f>H43*D43*C43*B43+I43*(D43+C43+B43+A43+1)</f>
        <v>0</v>
      </c>
    </row>
    <row r="44" spans="1:27" ht="28.5" x14ac:dyDescent="0.2">
      <c r="A44" s="23">
        <v>2</v>
      </c>
      <c r="B44" s="23">
        <v>8</v>
      </c>
      <c r="C44" s="23">
        <v>4</v>
      </c>
      <c r="D44" s="23">
        <v>70</v>
      </c>
      <c r="E44" s="23" t="s">
        <v>58</v>
      </c>
      <c r="F44" s="11" t="s">
        <v>44</v>
      </c>
      <c r="G44" s="11">
        <v>50</v>
      </c>
      <c r="H44" s="17">
        <v>0</v>
      </c>
      <c r="I44" s="18"/>
      <c r="J44" s="11">
        <f>G44*ROUND(H44,2)</f>
        <v>0</v>
      </c>
      <c r="K44" s="11"/>
      <c r="L44" s="11"/>
      <c r="M44" s="11"/>
      <c r="AA44" s="2">
        <f>H44*D44*C44*B44+I44*(D44+C44+B44+A44+1)</f>
        <v>0</v>
      </c>
    </row>
    <row r="45" spans="1:27" ht="15" x14ac:dyDescent="0.25">
      <c r="A45" s="4">
        <v>2</v>
      </c>
      <c r="B45" s="4">
        <v>8</v>
      </c>
      <c r="C45" s="4">
        <v>5</v>
      </c>
      <c r="D45" s="4"/>
      <c r="E45" s="4" t="s">
        <v>59</v>
      </c>
      <c r="F45" s="13"/>
      <c r="G45" s="13"/>
      <c r="H45" s="14"/>
      <c r="I45" s="15"/>
      <c r="J45" s="16">
        <f>SUM(J46:J66)</f>
        <v>0</v>
      </c>
      <c r="K45" s="11">
        <f>SUM(J46:J66)*(100-ROUND(I45,2))/100</f>
        <v>0</v>
      </c>
      <c r="L45" s="11"/>
      <c r="M45" s="11"/>
      <c r="AA45" s="2">
        <f>H45*D45*C45*B45+I45*(D45+C45+B45+A45+1)</f>
        <v>0</v>
      </c>
    </row>
    <row r="46" spans="1:27" ht="85.5" x14ac:dyDescent="0.2">
      <c r="A46" s="23">
        <v>2</v>
      </c>
      <c r="B46" s="23">
        <v>8</v>
      </c>
      <c r="C46" s="23">
        <v>5</v>
      </c>
      <c r="D46" s="23">
        <v>10</v>
      </c>
      <c r="E46" s="23" t="s">
        <v>60</v>
      </c>
      <c r="F46" s="11"/>
      <c r="G46" s="11">
        <v>0</v>
      </c>
      <c r="H46" s="17">
        <v>0</v>
      </c>
      <c r="I46" s="18"/>
      <c r="J46" s="11">
        <f>G46*ROUND(H46,2)</f>
        <v>0</v>
      </c>
      <c r="K46" s="11"/>
      <c r="L46" s="11"/>
      <c r="M46" s="11"/>
      <c r="AA46" s="2">
        <f>H46*D46*C46*B46+I46*(D46+C46+B46+A46+1)</f>
        <v>0</v>
      </c>
    </row>
    <row r="47" spans="1:27" ht="71.25" x14ac:dyDescent="0.2">
      <c r="A47" s="23">
        <v>2</v>
      </c>
      <c r="B47" s="23">
        <v>8</v>
      </c>
      <c r="C47" s="23">
        <v>5</v>
      </c>
      <c r="D47" s="23">
        <v>20</v>
      </c>
      <c r="E47" s="23" t="s">
        <v>61</v>
      </c>
      <c r="F47" s="11" t="s">
        <v>28</v>
      </c>
      <c r="G47" s="11">
        <v>1.5</v>
      </c>
      <c r="H47" s="17">
        <v>0</v>
      </c>
      <c r="I47" s="18"/>
      <c r="J47" s="11">
        <f>G47*ROUND(H47,2)</f>
        <v>0</v>
      </c>
      <c r="K47" s="11"/>
      <c r="L47" s="11"/>
      <c r="M47" s="11"/>
      <c r="AA47" s="2">
        <f>H47*D47*C47*B47+I47*(D47+C47+B47+A47+1)</f>
        <v>0</v>
      </c>
    </row>
    <row r="48" spans="1:27" ht="42.75" x14ac:dyDescent="0.2">
      <c r="A48" s="23">
        <v>2</v>
      </c>
      <c r="B48" s="23">
        <v>8</v>
      </c>
      <c r="C48" s="23">
        <v>5</v>
      </c>
      <c r="D48" s="23">
        <v>30</v>
      </c>
      <c r="E48" s="23" t="s">
        <v>62</v>
      </c>
      <c r="F48" s="11" t="s">
        <v>23</v>
      </c>
      <c r="G48" s="11">
        <v>1</v>
      </c>
      <c r="H48" s="17">
        <v>0</v>
      </c>
      <c r="I48" s="18"/>
      <c r="J48" s="11">
        <f>G48*ROUND(H48,2)</f>
        <v>0</v>
      </c>
      <c r="K48" s="11"/>
      <c r="L48" s="11"/>
      <c r="M48" s="11"/>
      <c r="AA48" s="2">
        <f>H48*D48*C48*B48+I48*(D48+C48+B48+A48+1)</f>
        <v>0</v>
      </c>
    </row>
    <row r="49" spans="1:27" ht="28.5" x14ac:dyDescent="0.2">
      <c r="A49" s="23">
        <v>2</v>
      </c>
      <c r="B49" s="23">
        <v>8</v>
      </c>
      <c r="C49" s="23">
        <v>5</v>
      </c>
      <c r="D49" s="23">
        <v>40</v>
      </c>
      <c r="E49" s="23" t="s">
        <v>63</v>
      </c>
      <c r="F49" s="11" t="s">
        <v>23</v>
      </c>
      <c r="G49" s="11">
        <v>1</v>
      </c>
      <c r="H49" s="17">
        <v>0</v>
      </c>
      <c r="I49" s="18"/>
      <c r="J49" s="11">
        <f>G49*ROUND(H49,2)</f>
        <v>0</v>
      </c>
      <c r="K49" s="11"/>
      <c r="L49" s="11"/>
      <c r="M49" s="11"/>
      <c r="AA49" s="2">
        <f>H49*D49*C49*B49+I49*(D49+C49+B49+A49+1)</f>
        <v>0</v>
      </c>
    </row>
    <row r="50" spans="1:27" ht="28.5" x14ac:dyDescent="0.2">
      <c r="A50" s="23">
        <v>2</v>
      </c>
      <c r="B50" s="23">
        <v>8</v>
      </c>
      <c r="C50" s="23">
        <v>5</v>
      </c>
      <c r="D50" s="23">
        <v>50</v>
      </c>
      <c r="E50" s="23" t="s">
        <v>64</v>
      </c>
      <c r="F50" s="11" t="s">
        <v>23</v>
      </c>
      <c r="G50" s="11">
        <v>1</v>
      </c>
      <c r="H50" s="17">
        <v>0</v>
      </c>
      <c r="I50" s="18"/>
      <c r="J50" s="11">
        <f>G50*ROUND(H50,2)</f>
        <v>0</v>
      </c>
      <c r="K50" s="11"/>
      <c r="L50" s="11"/>
      <c r="M50" s="11"/>
      <c r="AA50" s="2">
        <f>H50*D50*C50*B50+I50*(D50+C50+B50+A50+1)</f>
        <v>0</v>
      </c>
    </row>
    <row r="51" spans="1:27" ht="28.5" x14ac:dyDescent="0.2">
      <c r="A51" s="23">
        <v>2</v>
      </c>
      <c r="B51" s="23">
        <v>8</v>
      </c>
      <c r="C51" s="23">
        <v>5</v>
      </c>
      <c r="D51" s="23">
        <v>60</v>
      </c>
      <c r="E51" s="23" t="s">
        <v>65</v>
      </c>
      <c r="F51" s="11" t="s">
        <v>23</v>
      </c>
      <c r="G51" s="11">
        <v>1</v>
      </c>
      <c r="H51" s="17">
        <v>0</v>
      </c>
      <c r="I51" s="18"/>
      <c r="J51" s="11">
        <f>G51*ROUND(H51,2)</f>
        <v>0</v>
      </c>
      <c r="K51" s="11"/>
      <c r="L51" s="11"/>
      <c r="M51" s="11"/>
      <c r="AA51" s="2">
        <f>H51*D51*C51*B51+I51*(D51+C51+B51+A51+1)</f>
        <v>0</v>
      </c>
    </row>
    <row r="52" spans="1:27" x14ac:dyDescent="0.2">
      <c r="A52" s="23">
        <v>2</v>
      </c>
      <c r="B52" s="23">
        <v>8</v>
      </c>
      <c r="C52" s="23">
        <v>5</v>
      </c>
      <c r="D52" s="23">
        <v>70</v>
      </c>
      <c r="E52" s="23" t="s">
        <v>66</v>
      </c>
      <c r="F52" s="11" t="s">
        <v>23</v>
      </c>
      <c r="G52" s="11">
        <v>2</v>
      </c>
      <c r="H52" s="17">
        <v>0</v>
      </c>
      <c r="I52" s="18"/>
      <c r="J52" s="11">
        <f>G52*ROUND(H52,2)</f>
        <v>0</v>
      </c>
      <c r="K52" s="11"/>
      <c r="L52" s="11"/>
      <c r="M52" s="11"/>
      <c r="AA52" s="2">
        <f>H52*D52*C52*B52+I52*(D52+C52+B52+A52+1)</f>
        <v>0</v>
      </c>
    </row>
    <row r="53" spans="1:27" x14ac:dyDescent="0.2">
      <c r="A53" s="23">
        <v>2</v>
      </c>
      <c r="B53" s="23">
        <v>8</v>
      </c>
      <c r="C53" s="23">
        <v>5</v>
      </c>
      <c r="D53" s="23">
        <v>80</v>
      </c>
      <c r="E53" s="23" t="s">
        <v>67</v>
      </c>
      <c r="F53" s="11" t="s">
        <v>23</v>
      </c>
      <c r="G53" s="11">
        <v>3</v>
      </c>
      <c r="H53" s="17">
        <v>0</v>
      </c>
      <c r="I53" s="18"/>
      <c r="J53" s="11">
        <f>G53*ROUND(H53,2)</f>
        <v>0</v>
      </c>
      <c r="K53" s="11"/>
      <c r="L53" s="11"/>
      <c r="M53" s="11"/>
      <c r="AA53" s="2">
        <f>H53*D53*C53*B53+I53*(D53+C53+B53+A53+1)</f>
        <v>0</v>
      </c>
    </row>
    <row r="54" spans="1:27" x14ac:dyDescent="0.2">
      <c r="A54" s="23">
        <v>2</v>
      </c>
      <c r="B54" s="23">
        <v>8</v>
      </c>
      <c r="C54" s="23">
        <v>5</v>
      </c>
      <c r="D54" s="23">
        <v>90</v>
      </c>
      <c r="E54" s="23" t="s">
        <v>68</v>
      </c>
      <c r="F54" s="11" t="s">
        <v>23</v>
      </c>
      <c r="G54" s="11">
        <v>1</v>
      </c>
      <c r="H54" s="17">
        <v>0</v>
      </c>
      <c r="I54" s="18"/>
      <c r="J54" s="11">
        <f>G54*ROUND(H54,2)</f>
        <v>0</v>
      </c>
      <c r="K54" s="11"/>
      <c r="L54" s="11"/>
      <c r="M54" s="11"/>
      <c r="AA54" s="2">
        <f>H54*D54*C54*B54+I54*(D54+C54+B54+A54+1)</f>
        <v>0</v>
      </c>
    </row>
    <row r="55" spans="1:27" x14ac:dyDescent="0.2">
      <c r="A55" s="23">
        <v>2</v>
      </c>
      <c r="B55" s="23">
        <v>8</v>
      </c>
      <c r="C55" s="23">
        <v>5</v>
      </c>
      <c r="D55" s="23">
        <v>100</v>
      </c>
      <c r="E55" s="23" t="s">
        <v>69</v>
      </c>
      <c r="F55" s="11" t="s">
        <v>23</v>
      </c>
      <c r="G55" s="11">
        <v>1</v>
      </c>
      <c r="H55" s="17">
        <v>0</v>
      </c>
      <c r="I55" s="18"/>
      <c r="J55" s="11">
        <f>G55*ROUND(H55,2)</f>
        <v>0</v>
      </c>
      <c r="K55" s="11"/>
      <c r="L55" s="11"/>
      <c r="M55" s="11"/>
      <c r="AA55" s="2">
        <f>H55*D55*C55*B55+I55*(D55+C55+B55+A55+1)</f>
        <v>0</v>
      </c>
    </row>
    <row r="56" spans="1:27" ht="28.5" x14ac:dyDescent="0.2">
      <c r="A56" s="23">
        <v>2</v>
      </c>
      <c r="B56" s="23">
        <v>8</v>
      </c>
      <c r="C56" s="23">
        <v>5</v>
      </c>
      <c r="D56" s="23">
        <v>110</v>
      </c>
      <c r="E56" s="23" t="s">
        <v>70</v>
      </c>
      <c r="F56" s="11" t="s">
        <v>71</v>
      </c>
      <c r="G56" s="11">
        <v>1</v>
      </c>
      <c r="H56" s="17">
        <v>0</v>
      </c>
      <c r="I56" s="18"/>
      <c r="J56" s="11">
        <f>G56*ROUND(H56,2)</f>
        <v>0</v>
      </c>
      <c r="K56" s="11"/>
      <c r="L56" s="11"/>
      <c r="M56" s="11"/>
      <c r="AA56" s="2">
        <f>H56*D56*C56*B56+I56*(D56+C56+B56+A56+1)</f>
        <v>0</v>
      </c>
    </row>
    <row r="57" spans="1:27" ht="28.5" x14ac:dyDescent="0.2">
      <c r="A57" s="23">
        <v>2</v>
      </c>
      <c r="B57" s="23">
        <v>8</v>
      </c>
      <c r="C57" s="23">
        <v>5</v>
      </c>
      <c r="D57" s="23">
        <v>120</v>
      </c>
      <c r="E57" s="23" t="s">
        <v>72</v>
      </c>
      <c r="F57" s="11" t="s">
        <v>23</v>
      </c>
      <c r="G57" s="11">
        <v>4</v>
      </c>
      <c r="H57" s="17">
        <v>0</v>
      </c>
      <c r="I57" s="18"/>
      <c r="J57" s="11">
        <f>G57*ROUND(H57,2)</f>
        <v>0</v>
      </c>
      <c r="K57" s="11"/>
      <c r="L57" s="11"/>
      <c r="M57" s="11"/>
      <c r="AA57" s="2">
        <f>H57*D57*C57*B57+I57*(D57+C57+B57+A57+1)</f>
        <v>0</v>
      </c>
    </row>
    <row r="58" spans="1:27" ht="28.5" x14ac:dyDescent="0.2">
      <c r="A58" s="23">
        <v>2</v>
      </c>
      <c r="B58" s="23">
        <v>8</v>
      </c>
      <c r="C58" s="23">
        <v>5</v>
      </c>
      <c r="D58" s="23">
        <v>130</v>
      </c>
      <c r="E58" s="23" t="s">
        <v>73</v>
      </c>
      <c r="F58" s="11" t="s">
        <v>23</v>
      </c>
      <c r="G58" s="11">
        <v>2</v>
      </c>
      <c r="H58" s="17">
        <v>0</v>
      </c>
      <c r="I58" s="18"/>
      <c r="J58" s="11">
        <f>G58*ROUND(H58,2)</f>
        <v>0</v>
      </c>
      <c r="K58" s="11"/>
      <c r="L58" s="11"/>
      <c r="M58" s="11"/>
      <c r="AA58" s="2">
        <f>H58*D58*C58*B58+I58*(D58+C58+B58+A58+1)</f>
        <v>0</v>
      </c>
    </row>
    <row r="59" spans="1:27" x14ac:dyDescent="0.2">
      <c r="A59" s="23">
        <v>2</v>
      </c>
      <c r="B59" s="23">
        <v>8</v>
      </c>
      <c r="C59" s="23">
        <v>5</v>
      </c>
      <c r="D59" s="23">
        <v>140</v>
      </c>
      <c r="E59" s="23" t="s">
        <v>74</v>
      </c>
      <c r="F59" s="11" t="s">
        <v>23</v>
      </c>
      <c r="G59" s="11">
        <v>3</v>
      </c>
      <c r="H59" s="17">
        <v>0</v>
      </c>
      <c r="I59" s="18"/>
      <c r="J59" s="11">
        <f>G59*ROUND(H59,2)</f>
        <v>0</v>
      </c>
      <c r="K59" s="11"/>
      <c r="L59" s="11"/>
      <c r="M59" s="11"/>
      <c r="AA59" s="2">
        <f>H59*D59*C59*B59+I59*(D59+C59+B59+A59+1)</f>
        <v>0</v>
      </c>
    </row>
    <row r="60" spans="1:27" x14ac:dyDescent="0.2">
      <c r="A60" s="23">
        <v>2</v>
      </c>
      <c r="B60" s="23">
        <v>8</v>
      </c>
      <c r="C60" s="23">
        <v>5</v>
      </c>
      <c r="D60" s="23">
        <v>150</v>
      </c>
      <c r="E60" s="23" t="s">
        <v>75</v>
      </c>
      <c r="F60" s="11" t="s">
        <v>23</v>
      </c>
      <c r="G60" s="11">
        <v>3</v>
      </c>
      <c r="H60" s="17">
        <v>0</v>
      </c>
      <c r="I60" s="18"/>
      <c r="J60" s="11">
        <f>G60*ROUND(H60,2)</f>
        <v>0</v>
      </c>
      <c r="K60" s="11"/>
      <c r="L60" s="11"/>
      <c r="M60" s="11"/>
      <c r="AA60" s="2">
        <f>H60*D60*C60*B60+I60*(D60+C60+B60+A60+1)</f>
        <v>0</v>
      </c>
    </row>
    <row r="61" spans="1:27" x14ac:dyDescent="0.2">
      <c r="A61" s="23">
        <v>2</v>
      </c>
      <c r="B61" s="23">
        <v>8</v>
      </c>
      <c r="C61" s="23">
        <v>5</v>
      </c>
      <c r="D61" s="23">
        <v>160</v>
      </c>
      <c r="E61" s="23" t="s">
        <v>76</v>
      </c>
      <c r="F61" s="11" t="s">
        <v>23</v>
      </c>
      <c r="G61" s="11">
        <v>1</v>
      </c>
      <c r="H61" s="17">
        <v>0</v>
      </c>
      <c r="I61" s="18"/>
      <c r="J61" s="11">
        <f>G61*ROUND(H61,2)</f>
        <v>0</v>
      </c>
      <c r="K61" s="11"/>
      <c r="L61" s="11"/>
      <c r="M61" s="11"/>
      <c r="AA61" s="2">
        <f>H61*D61*C61*B61+I61*(D61+C61+B61+A61+1)</f>
        <v>0</v>
      </c>
    </row>
    <row r="62" spans="1:27" x14ac:dyDescent="0.2">
      <c r="A62" s="23">
        <v>2</v>
      </c>
      <c r="B62" s="23">
        <v>8</v>
      </c>
      <c r="C62" s="23">
        <v>5</v>
      </c>
      <c r="D62" s="23">
        <v>170</v>
      </c>
      <c r="E62" s="23" t="s">
        <v>77</v>
      </c>
      <c r="F62" s="11" t="s">
        <v>23</v>
      </c>
      <c r="G62" s="11">
        <v>3</v>
      </c>
      <c r="H62" s="17">
        <v>0</v>
      </c>
      <c r="I62" s="18"/>
      <c r="J62" s="11">
        <f>G62*ROUND(H62,2)</f>
        <v>0</v>
      </c>
      <c r="K62" s="11"/>
      <c r="L62" s="11"/>
      <c r="M62" s="11"/>
      <c r="AA62" s="2">
        <f>H62*D62*C62*B62+I62*(D62+C62+B62+A62+1)</f>
        <v>0</v>
      </c>
    </row>
    <row r="63" spans="1:27" x14ac:dyDescent="0.2">
      <c r="A63" s="23">
        <v>2</v>
      </c>
      <c r="B63" s="23">
        <v>8</v>
      </c>
      <c r="C63" s="23">
        <v>5</v>
      </c>
      <c r="D63" s="23">
        <v>180</v>
      </c>
      <c r="E63" s="23" t="s">
        <v>78</v>
      </c>
      <c r="F63" s="11" t="s">
        <v>23</v>
      </c>
      <c r="G63" s="11">
        <v>3</v>
      </c>
      <c r="H63" s="17">
        <v>0</v>
      </c>
      <c r="I63" s="18"/>
      <c r="J63" s="11">
        <f>G63*ROUND(H63,2)</f>
        <v>0</v>
      </c>
      <c r="K63" s="11"/>
      <c r="L63" s="11"/>
      <c r="M63" s="11"/>
      <c r="AA63" s="2">
        <f>H63*D63*C63*B63+I63*(D63+C63+B63+A63+1)</f>
        <v>0</v>
      </c>
    </row>
    <row r="64" spans="1:27" x14ac:dyDescent="0.2">
      <c r="A64" s="23">
        <v>2</v>
      </c>
      <c r="B64" s="23">
        <v>8</v>
      </c>
      <c r="C64" s="23">
        <v>5</v>
      </c>
      <c r="D64" s="23">
        <v>190</v>
      </c>
      <c r="E64" s="23" t="s">
        <v>79</v>
      </c>
      <c r="F64" s="11" t="s">
        <v>23</v>
      </c>
      <c r="G64" s="11">
        <v>1</v>
      </c>
      <c r="H64" s="17">
        <v>0</v>
      </c>
      <c r="I64" s="18"/>
      <c r="J64" s="11">
        <f>G64*ROUND(H64,2)</f>
        <v>0</v>
      </c>
      <c r="K64" s="11"/>
      <c r="L64" s="11"/>
      <c r="M64" s="11"/>
      <c r="AA64" s="2">
        <f>H64*D64*C64*B64+I64*(D64+C64+B64+A64+1)</f>
        <v>0</v>
      </c>
    </row>
    <row r="65" spans="1:27" x14ac:dyDescent="0.2">
      <c r="A65" s="23">
        <v>2</v>
      </c>
      <c r="B65" s="23">
        <v>8</v>
      </c>
      <c r="C65" s="23">
        <v>5</v>
      </c>
      <c r="D65" s="23">
        <v>200</v>
      </c>
      <c r="E65" s="23" t="s">
        <v>80</v>
      </c>
      <c r="F65" s="11" t="s">
        <v>23</v>
      </c>
      <c r="G65" s="11">
        <v>1</v>
      </c>
      <c r="H65" s="17">
        <v>0</v>
      </c>
      <c r="I65" s="18"/>
      <c r="J65" s="11">
        <f>G65*ROUND(H65,2)</f>
        <v>0</v>
      </c>
      <c r="K65" s="11"/>
      <c r="L65" s="11"/>
      <c r="M65" s="11"/>
      <c r="AA65" s="2">
        <f>H65*D65*C65*B65+I65*(D65+C65+B65+A65+1)</f>
        <v>0</v>
      </c>
    </row>
    <row r="66" spans="1:27" ht="28.5" x14ac:dyDescent="0.2">
      <c r="A66" s="23">
        <v>2</v>
      </c>
      <c r="B66" s="23">
        <v>8</v>
      </c>
      <c r="C66" s="23">
        <v>5</v>
      </c>
      <c r="D66" s="23">
        <v>210</v>
      </c>
      <c r="E66" s="23" t="s">
        <v>81</v>
      </c>
      <c r="F66" s="11" t="s">
        <v>71</v>
      </c>
      <c r="G66" s="11">
        <v>1</v>
      </c>
      <c r="H66" s="17">
        <v>0</v>
      </c>
      <c r="I66" s="18"/>
      <c r="J66" s="11">
        <f>G66*ROUND(H66,2)</f>
        <v>0</v>
      </c>
      <c r="K66" s="11"/>
      <c r="L66" s="11"/>
      <c r="M66" s="11"/>
      <c r="AA66" s="2">
        <f>H66*D66*C66*B66+I66*(D66+C66+B66+A66+1)</f>
        <v>0</v>
      </c>
    </row>
    <row r="67" spans="1:27" ht="15" x14ac:dyDescent="0.25">
      <c r="A67" s="4">
        <v>2</v>
      </c>
      <c r="B67" s="4">
        <v>8</v>
      </c>
      <c r="C67" s="4">
        <v>6</v>
      </c>
      <c r="D67" s="4"/>
      <c r="E67" s="4" t="s">
        <v>82</v>
      </c>
      <c r="F67" s="13"/>
      <c r="G67" s="13"/>
      <c r="H67" s="14"/>
      <c r="I67" s="15"/>
      <c r="J67" s="16">
        <f>SUM(J68:J73)</f>
        <v>0</v>
      </c>
      <c r="K67" s="11">
        <f>SUM(J68:J73)*(100-ROUND(I67,2))/100</f>
        <v>0</v>
      </c>
      <c r="L67" s="11"/>
      <c r="M67" s="11"/>
      <c r="AA67" s="2">
        <f>H67*D67*C67*B67+I67*(D67+C67+B67+A67+1)</f>
        <v>0</v>
      </c>
    </row>
    <row r="68" spans="1:27" ht="57" x14ac:dyDescent="0.2">
      <c r="A68" s="23">
        <v>2</v>
      </c>
      <c r="B68" s="23">
        <v>8</v>
      </c>
      <c r="C68" s="23">
        <v>6</v>
      </c>
      <c r="D68" s="23">
        <v>10</v>
      </c>
      <c r="E68" s="23" t="s">
        <v>83</v>
      </c>
      <c r="F68" s="11"/>
      <c r="G68" s="11">
        <v>0</v>
      </c>
      <c r="H68" s="17">
        <v>0</v>
      </c>
      <c r="I68" s="18"/>
      <c r="J68" s="11">
        <f>G68*ROUND(H68,2)</f>
        <v>0</v>
      </c>
      <c r="K68" s="11"/>
      <c r="L68" s="11"/>
      <c r="M68" s="11"/>
      <c r="AA68" s="2">
        <f>H68*D68*C68*B68+I68*(D68+C68+B68+A68+1)</f>
        <v>0</v>
      </c>
    </row>
    <row r="69" spans="1:27" ht="42.75" x14ac:dyDescent="0.2">
      <c r="A69" s="23">
        <v>2</v>
      </c>
      <c r="B69" s="23">
        <v>8</v>
      </c>
      <c r="C69" s="23">
        <v>6</v>
      </c>
      <c r="D69" s="23">
        <v>20</v>
      </c>
      <c r="E69" s="23" t="s">
        <v>84</v>
      </c>
      <c r="F69" s="11" t="s">
        <v>71</v>
      </c>
      <c r="G69" s="11">
        <v>4</v>
      </c>
      <c r="H69" s="17">
        <v>0</v>
      </c>
      <c r="I69" s="18"/>
      <c r="J69" s="11">
        <f>G69*ROUND(H69,2)</f>
        <v>0</v>
      </c>
      <c r="K69" s="11"/>
      <c r="L69" s="11"/>
      <c r="M69" s="11"/>
      <c r="AA69" s="2">
        <f>H69*D69*C69*B69+I69*(D69+C69+B69+A69+1)</f>
        <v>0</v>
      </c>
    </row>
    <row r="70" spans="1:27" ht="71.25" x14ac:dyDescent="0.2">
      <c r="A70" s="23">
        <v>2</v>
      </c>
      <c r="B70" s="23">
        <v>8</v>
      </c>
      <c r="C70" s="23">
        <v>6</v>
      </c>
      <c r="D70" s="23">
        <v>30</v>
      </c>
      <c r="E70" s="23" t="s">
        <v>85</v>
      </c>
      <c r="F70" s="11" t="s">
        <v>71</v>
      </c>
      <c r="G70" s="11">
        <v>4</v>
      </c>
      <c r="H70" s="17">
        <v>0</v>
      </c>
      <c r="I70" s="18"/>
      <c r="J70" s="11">
        <f>G70*ROUND(H70,2)</f>
        <v>0</v>
      </c>
      <c r="K70" s="11"/>
      <c r="L70" s="11"/>
      <c r="M70" s="11"/>
      <c r="AA70" s="2">
        <f>H70*D70*C70*B70+I70*(D70+C70+B70+A70+1)</f>
        <v>0</v>
      </c>
    </row>
    <row r="71" spans="1:27" ht="71.25" x14ac:dyDescent="0.2">
      <c r="A71" s="23">
        <v>2</v>
      </c>
      <c r="B71" s="23">
        <v>8</v>
      </c>
      <c r="C71" s="23">
        <v>6</v>
      </c>
      <c r="D71" s="23">
        <v>40</v>
      </c>
      <c r="E71" s="23" t="s">
        <v>86</v>
      </c>
      <c r="F71" s="11" t="s">
        <v>71</v>
      </c>
      <c r="G71" s="11">
        <v>1</v>
      </c>
      <c r="H71" s="17">
        <v>0</v>
      </c>
      <c r="I71" s="18"/>
      <c r="J71" s="11">
        <f>G71*ROUND(H71,2)</f>
        <v>0</v>
      </c>
      <c r="K71" s="11"/>
      <c r="L71" s="11"/>
      <c r="M71" s="11"/>
      <c r="AA71" s="2">
        <f>H71*D71*C71*B71+I71*(D71+C71+B71+A71+1)</f>
        <v>0</v>
      </c>
    </row>
    <row r="72" spans="1:27" ht="28.5" x14ac:dyDescent="0.2">
      <c r="A72" s="23">
        <v>2</v>
      </c>
      <c r="B72" s="23">
        <v>8</v>
      </c>
      <c r="C72" s="23">
        <v>6</v>
      </c>
      <c r="D72" s="23">
        <v>50</v>
      </c>
      <c r="E72" s="23" t="s">
        <v>87</v>
      </c>
      <c r="F72" s="11" t="s">
        <v>23</v>
      </c>
      <c r="G72" s="11">
        <v>4</v>
      </c>
      <c r="H72" s="17">
        <v>0</v>
      </c>
      <c r="I72" s="18"/>
      <c r="J72" s="11">
        <f>G72*ROUND(H72,2)</f>
        <v>0</v>
      </c>
      <c r="K72" s="11"/>
      <c r="L72" s="11"/>
      <c r="M72" s="11"/>
      <c r="AA72" s="2">
        <f>H72*D72*C72*B72+I72*(D72+C72+B72+A72+1)</f>
        <v>0</v>
      </c>
    </row>
    <row r="73" spans="1:27" ht="42.75" x14ac:dyDescent="0.2">
      <c r="A73" s="23">
        <v>2</v>
      </c>
      <c r="B73" s="23">
        <v>8</v>
      </c>
      <c r="C73" s="23">
        <v>6</v>
      </c>
      <c r="D73" s="23">
        <v>60</v>
      </c>
      <c r="E73" s="23" t="s">
        <v>88</v>
      </c>
      <c r="F73" s="11" t="s">
        <v>23</v>
      </c>
      <c r="G73" s="11">
        <v>4</v>
      </c>
      <c r="H73" s="17">
        <v>0</v>
      </c>
      <c r="I73" s="18"/>
      <c r="J73" s="11">
        <f>G73*ROUND(H73,2)</f>
        <v>0</v>
      </c>
      <c r="K73" s="11"/>
      <c r="L73" s="11"/>
      <c r="M73" s="11"/>
      <c r="AA73" s="2">
        <f>H73*D73*C73*B73+I73*(D73+C73+B73+A73+1)</f>
        <v>0</v>
      </c>
    </row>
    <row r="74" spans="1:27" ht="15" x14ac:dyDescent="0.25">
      <c r="A74" s="4">
        <v>2</v>
      </c>
      <c r="B74" s="4">
        <v>8</v>
      </c>
      <c r="C74" s="4">
        <v>7</v>
      </c>
      <c r="D74" s="4"/>
      <c r="E74" s="4" t="s">
        <v>89</v>
      </c>
      <c r="F74" s="13"/>
      <c r="G74" s="13"/>
      <c r="H74" s="14"/>
      <c r="I74" s="15"/>
      <c r="J74" s="16">
        <f>SUM(J75:J76)</f>
        <v>0</v>
      </c>
      <c r="K74" s="11">
        <f>SUM(J75:J76)*(100-ROUND(I74,2))/100</f>
        <v>0</v>
      </c>
      <c r="L74" s="11"/>
      <c r="M74" s="11"/>
      <c r="AA74" s="2">
        <f>H74*D74*C74*B74+I74*(D74+C74+B74+A74+1)</f>
        <v>0</v>
      </c>
    </row>
    <row r="75" spans="1:27" ht="42.75" x14ac:dyDescent="0.2">
      <c r="A75" s="23">
        <v>2</v>
      </c>
      <c r="B75" s="23">
        <v>8</v>
      </c>
      <c r="C75" s="23">
        <v>7</v>
      </c>
      <c r="D75" s="23">
        <v>10</v>
      </c>
      <c r="E75" s="23" t="s">
        <v>90</v>
      </c>
      <c r="F75" s="11"/>
      <c r="G75" s="11">
        <v>0</v>
      </c>
      <c r="H75" s="17">
        <v>0</v>
      </c>
      <c r="I75" s="18"/>
      <c r="J75" s="11">
        <f>G75*ROUND(H75,2)</f>
        <v>0</v>
      </c>
      <c r="K75" s="11"/>
      <c r="L75" s="11"/>
      <c r="M75" s="11"/>
      <c r="AA75" s="2">
        <f>H75*D75*C75*B75+I75*(D75+C75+B75+A75+1)</f>
        <v>0</v>
      </c>
    </row>
    <row r="76" spans="1:27" ht="71.25" x14ac:dyDescent="0.2">
      <c r="A76" s="23">
        <v>2</v>
      </c>
      <c r="B76" s="23">
        <v>8</v>
      </c>
      <c r="C76" s="23">
        <v>7</v>
      </c>
      <c r="D76" s="23">
        <v>20</v>
      </c>
      <c r="E76" s="23" t="s">
        <v>91</v>
      </c>
      <c r="F76" s="11" t="s">
        <v>23</v>
      </c>
      <c r="G76" s="11">
        <v>4</v>
      </c>
      <c r="H76" s="17">
        <v>0</v>
      </c>
      <c r="I76" s="18"/>
      <c r="J76" s="11">
        <f>G76*ROUND(H76,2)</f>
        <v>0</v>
      </c>
      <c r="K76" s="11"/>
      <c r="L76" s="11"/>
      <c r="M76" s="11"/>
      <c r="AA76" s="2">
        <f>H76*D76*C76*B76+I76*(D76+C76+B76+A76+1)</f>
        <v>0</v>
      </c>
    </row>
    <row r="77" spans="1:27" ht="15" x14ac:dyDescent="0.25">
      <c r="A77" s="4">
        <v>2</v>
      </c>
      <c r="B77" s="4">
        <v>8</v>
      </c>
      <c r="C77" s="4">
        <v>8</v>
      </c>
      <c r="D77" s="4"/>
      <c r="E77" s="4" t="s">
        <v>92</v>
      </c>
      <c r="F77" s="13"/>
      <c r="G77" s="13"/>
      <c r="H77" s="14"/>
      <c r="I77" s="15"/>
      <c r="J77" s="16">
        <f>SUM(J78:J80)</f>
        <v>0</v>
      </c>
      <c r="K77" s="11">
        <f>SUM(J78:J80)*(100-ROUND(I77,2))/100</f>
        <v>0</v>
      </c>
      <c r="L77" s="11"/>
      <c r="M77" s="11"/>
      <c r="AA77" s="2">
        <f>H77*D77*C77*B77+I77*(D77+C77+B77+A77+1)</f>
        <v>0</v>
      </c>
    </row>
    <row r="78" spans="1:27" x14ac:dyDescent="0.2">
      <c r="A78" s="23">
        <v>2</v>
      </c>
      <c r="B78" s="23">
        <v>8</v>
      </c>
      <c r="C78" s="23">
        <v>8</v>
      </c>
      <c r="D78" s="23">
        <v>10</v>
      </c>
      <c r="E78" s="23" t="s">
        <v>93</v>
      </c>
      <c r="F78" s="11" t="s">
        <v>94</v>
      </c>
      <c r="G78" s="11">
        <v>5</v>
      </c>
      <c r="H78" s="17">
        <v>0</v>
      </c>
      <c r="I78" s="18"/>
      <c r="J78" s="11">
        <f>G78*ROUND(H78,2)</f>
        <v>0</v>
      </c>
      <c r="K78" s="11"/>
      <c r="L78" s="11"/>
      <c r="M78" s="11"/>
      <c r="AA78" s="2">
        <f>H78*D78*C78*B78+I78*(D78+C78+B78+A78+1)</f>
        <v>0</v>
      </c>
    </row>
    <row r="79" spans="1:27" ht="42.75" x14ac:dyDescent="0.2">
      <c r="A79" s="23">
        <v>2</v>
      </c>
      <c r="B79" s="23">
        <v>8</v>
      </c>
      <c r="C79" s="23">
        <v>8</v>
      </c>
      <c r="D79" s="23">
        <v>20</v>
      </c>
      <c r="E79" s="23" t="s">
        <v>95</v>
      </c>
      <c r="F79" s="11" t="s">
        <v>71</v>
      </c>
      <c r="G79" s="11">
        <v>1</v>
      </c>
      <c r="H79" s="17">
        <v>0</v>
      </c>
      <c r="I79" s="18"/>
      <c r="J79" s="11">
        <f>G79*ROUND(H79,2)</f>
        <v>0</v>
      </c>
      <c r="K79" s="11"/>
      <c r="L79" s="11"/>
      <c r="M79" s="11"/>
      <c r="AA79" s="2">
        <f>H79*D79*C79*B79+I79*(D79+C79+B79+A79+1)</f>
        <v>0</v>
      </c>
    </row>
    <row r="80" spans="1:27" ht="114" x14ac:dyDescent="0.2">
      <c r="A80" s="23">
        <v>2</v>
      </c>
      <c r="B80" s="23">
        <v>8</v>
      </c>
      <c r="C80" s="23">
        <v>8</v>
      </c>
      <c r="D80" s="23">
        <v>30</v>
      </c>
      <c r="E80" s="23" t="s">
        <v>96</v>
      </c>
      <c r="F80" s="11" t="s">
        <v>71</v>
      </c>
      <c r="G80" s="11">
        <v>1</v>
      </c>
      <c r="H80" s="17">
        <v>0</v>
      </c>
      <c r="I80" s="18"/>
      <c r="J80" s="11">
        <f>G80*ROUND(H80,2)</f>
        <v>0</v>
      </c>
      <c r="K80" s="11"/>
      <c r="L80" s="11"/>
      <c r="M80" s="11"/>
      <c r="AA80" s="2">
        <f>H80*D80*C80*B80+I80*(D80+C80+B80+A80+1)</f>
        <v>0</v>
      </c>
    </row>
    <row r="81" spans="1:27" ht="15" x14ac:dyDescent="0.25">
      <c r="A81" s="4">
        <v>2</v>
      </c>
      <c r="B81" s="4">
        <v>8</v>
      </c>
      <c r="C81" s="4">
        <v>9</v>
      </c>
      <c r="D81" s="4"/>
      <c r="E81" s="4" t="s">
        <v>97</v>
      </c>
      <c r="F81" s="13"/>
      <c r="G81" s="13"/>
      <c r="H81" s="14"/>
      <c r="I81" s="15"/>
      <c r="J81" s="16">
        <f>SUM(J82:J85)</f>
        <v>0</v>
      </c>
      <c r="K81" s="11">
        <f>SUM(J82:J85)*(100-ROUND(I81,2))/100</f>
        <v>0</v>
      </c>
      <c r="L81" s="11"/>
      <c r="M81" s="11"/>
      <c r="AA81" s="2">
        <f>H81*D81*C81*B81+I81*(D81+C81+B81+A81+1)</f>
        <v>0</v>
      </c>
    </row>
    <row r="82" spans="1:27" x14ac:dyDescent="0.2">
      <c r="A82" s="23">
        <v>2</v>
      </c>
      <c r="B82" s="23">
        <v>8</v>
      </c>
      <c r="C82" s="23">
        <v>9</v>
      </c>
      <c r="D82" s="23">
        <v>10</v>
      </c>
      <c r="E82" s="23" t="s">
        <v>98</v>
      </c>
      <c r="F82" s="11" t="s">
        <v>23</v>
      </c>
      <c r="G82" s="11">
        <v>1</v>
      </c>
      <c r="H82" s="17">
        <v>0</v>
      </c>
      <c r="I82" s="18"/>
      <c r="J82" s="11">
        <f>G82*ROUND(H82,2)</f>
        <v>0</v>
      </c>
      <c r="K82" s="11"/>
      <c r="L82" s="11"/>
      <c r="M82" s="11"/>
      <c r="AA82" s="2">
        <f>H82*D82*C82*B82+I82*(D82+C82+B82+A82+1)</f>
        <v>0</v>
      </c>
    </row>
    <row r="83" spans="1:27" x14ac:dyDescent="0.2">
      <c r="A83" s="23">
        <v>2</v>
      </c>
      <c r="B83" s="23">
        <v>8</v>
      </c>
      <c r="C83" s="23">
        <v>9</v>
      </c>
      <c r="D83" s="23">
        <v>20</v>
      </c>
      <c r="E83" s="23" t="s">
        <v>99</v>
      </c>
      <c r="F83" s="11" t="s">
        <v>23</v>
      </c>
      <c r="G83" s="11">
        <v>1</v>
      </c>
      <c r="H83" s="17">
        <v>0</v>
      </c>
      <c r="I83" s="18"/>
      <c r="J83" s="11">
        <f>G83*ROUND(H83,2)</f>
        <v>0</v>
      </c>
      <c r="K83" s="11"/>
      <c r="L83" s="11"/>
      <c r="M83" s="11"/>
      <c r="AA83" s="2">
        <f>H83*D83*C83*B83+I83*(D83+C83+B83+A83+1)</f>
        <v>0</v>
      </c>
    </row>
    <row r="84" spans="1:27" x14ac:dyDescent="0.2">
      <c r="A84" s="23">
        <v>2</v>
      </c>
      <c r="B84" s="23">
        <v>8</v>
      </c>
      <c r="C84" s="23">
        <v>9</v>
      </c>
      <c r="D84" s="23">
        <v>30</v>
      </c>
      <c r="E84" s="23" t="s">
        <v>100</v>
      </c>
      <c r="F84" s="11" t="s">
        <v>23</v>
      </c>
      <c r="G84" s="11">
        <v>1</v>
      </c>
      <c r="H84" s="17">
        <v>0</v>
      </c>
      <c r="I84" s="18"/>
      <c r="J84" s="11">
        <f>G84*ROUND(H84,2)</f>
        <v>0</v>
      </c>
      <c r="K84" s="11"/>
      <c r="L84" s="11"/>
      <c r="M84" s="11"/>
      <c r="AA84" s="2">
        <f>H84*D84*C84*B84+I84*(D84+C84+B84+A84+1)</f>
        <v>0</v>
      </c>
    </row>
    <row r="85" spans="1:27" x14ac:dyDescent="0.2">
      <c r="A85" s="23">
        <v>2</v>
      </c>
      <c r="B85" s="23">
        <v>8</v>
      </c>
      <c r="C85" s="23">
        <v>9</v>
      </c>
      <c r="D85" s="23">
        <v>40</v>
      </c>
      <c r="E85" s="23" t="s">
        <v>101</v>
      </c>
      <c r="F85" s="11" t="s">
        <v>23</v>
      </c>
      <c r="G85" s="11">
        <v>2</v>
      </c>
      <c r="H85" s="17">
        <v>0</v>
      </c>
      <c r="I85" s="18"/>
      <c r="J85" s="11">
        <f>G85*ROUND(H85,2)</f>
        <v>0</v>
      </c>
      <c r="K85" s="11"/>
      <c r="L85" s="11"/>
      <c r="M85" s="11"/>
      <c r="AA85" s="2">
        <f>H85*D85*C85*B85+I85*(D85+C85+B85+A85+1)</f>
        <v>0</v>
      </c>
    </row>
    <row r="86" spans="1:27" ht="15" x14ac:dyDescent="0.25">
      <c r="A86" s="22">
        <v>2</v>
      </c>
      <c r="B86" s="22">
        <v>9</v>
      </c>
      <c r="C86" s="22"/>
      <c r="D86" s="22"/>
      <c r="E86" s="22" t="s">
        <v>102</v>
      </c>
      <c r="F86" s="7"/>
      <c r="G86" s="7"/>
      <c r="H86" s="8"/>
      <c r="I86" s="9"/>
      <c r="J86" s="10">
        <f>SUM(K87:K175)</f>
        <v>0</v>
      </c>
      <c r="K86" s="11"/>
      <c r="L86" s="11">
        <f>SUM(K87:K175)*(100-ROUND(I86,2))/100</f>
        <v>0</v>
      </c>
      <c r="M86" s="11"/>
      <c r="AA86" s="2">
        <f>H86*D86*C86*B86+I86*(D86+C86+B86+A86+1)</f>
        <v>0</v>
      </c>
    </row>
    <row r="87" spans="1:27" ht="15" x14ac:dyDescent="0.25">
      <c r="A87" s="4">
        <v>2</v>
      </c>
      <c r="B87" s="4">
        <v>9</v>
      </c>
      <c r="C87" s="4">
        <v>1</v>
      </c>
      <c r="D87" s="4"/>
      <c r="E87" s="4" t="s">
        <v>31</v>
      </c>
      <c r="F87" s="13"/>
      <c r="G87" s="13"/>
      <c r="H87" s="14"/>
      <c r="I87" s="15"/>
      <c r="J87" s="16">
        <f>SUM(J88:J88)</f>
        <v>0</v>
      </c>
      <c r="K87" s="11">
        <f>SUM(J88:J88)*(100-ROUND(I87,2))/100</f>
        <v>0</v>
      </c>
      <c r="L87" s="11"/>
      <c r="M87" s="11"/>
      <c r="AA87" s="2">
        <f>H87*D87*C87*B87+I87*(D87+C87+B87+A87+1)</f>
        <v>0</v>
      </c>
    </row>
    <row r="88" spans="1:27" ht="42.75" x14ac:dyDescent="0.2">
      <c r="A88" s="23">
        <v>2</v>
      </c>
      <c r="B88" s="23">
        <v>9</v>
      </c>
      <c r="C88" s="23">
        <v>1</v>
      </c>
      <c r="D88" s="23">
        <v>10</v>
      </c>
      <c r="E88" s="23" t="s">
        <v>103</v>
      </c>
      <c r="F88" s="11"/>
      <c r="G88" s="11">
        <v>0</v>
      </c>
      <c r="H88" s="17">
        <v>0</v>
      </c>
      <c r="I88" s="18"/>
      <c r="J88" s="11">
        <f>G88*ROUND(H88,2)</f>
        <v>0</v>
      </c>
      <c r="K88" s="11"/>
      <c r="L88" s="11"/>
      <c r="M88" s="11"/>
      <c r="AA88" s="2">
        <f>H88*D88*C88*B88+I88*(D88+C88+B88+A88+1)</f>
        <v>0</v>
      </c>
    </row>
    <row r="89" spans="1:27" ht="15" x14ac:dyDescent="0.25">
      <c r="A89" s="4">
        <v>2</v>
      </c>
      <c r="B89" s="4">
        <v>9</v>
      </c>
      <c r="C89" s="4">
        <v>2</v>
      </c>
      <c r="D89" s="4"/>
      <c r="E89" s="4" t="s">
        <v>104</v>
      </c>
      <c r="F89" s="13"/>
      <c r="G89" s="13"/>
      <c r="H89" s="14"/>
      <c r="I89" s="15"/>
      <c r="J89" s="16">
        <f>SUM(J90:J103)</f>
        <v>0</v>
      </c>
      <c r="K89" s="11">
        <f>SUM(J90:J103)*(100-ROUND(I89,2))/100</f>
        <v>0</v>
      </c>
      <c r="L89" s="11"/>
      <c r="M89" s="11"/>
      <c r="AA89" s="2">
        <f>H89*D89*C89*B89+I89*(D89+C89+B89+A89+1)</f>
        <v>0</v>
      </c>
    </row>
    <row r="90" spans="1:27" ht="28.5" x14ac:dyDescent="0.2">
      <c r="A90" s="23">
        <v>2</v>
      </c>
      <c r="B90" s="23">
        <v>9</v>
      </c>
      <c r="C90" s="23">
        <v>2</v>
      </c>
      <c r="D90" s="23">
        <v>10</v>
      </c>
      <c r="E90" s="23" t="s">
        <v>42</v>
      </c>
      <c r="F90" s="11"/>
      <c r="G90" s="11">
        <v>0</v>
      </c>
      <c r="H90" s="17">
        <v>0</v>
      </c>
      <c r="I90" s="18"/>
      <c r="J90" s="11">
        <f>G90*ROUND(H90,2)</f>
        <v>0</v>
      </c>
      <c r="K90" s="11"/>
      <c r="L90" s="11"/>
      <c r="M90" s="11"/>
      <c r="AA90" s="2">
        <f>H90*D90*C90*B90+I90*(D90+C90+B90+A90+1)</f>
        <v>0</v>
      </c>
    </row>
    <row r="91" spans="1:27" ht="42.75" x14ac:dyDescent="0.2">
      <c r="A91" s="23">
        <v>2</v>
      </c>
      <c r="B91" s="23">
        <v>9</v>
      </c>
      <c r="C91" s="23">
        <v>2</v>
      </c>
      <c r="D91" s="23">
        <v>20</v>
      </c>
      <c r="E91" s="23" t="s">
        <v>105</v>
      </c>
      <c r="F91" s="11" t="s">
        <v>44</v>
      </c>
      <c r="G91" s="11">
        <v>50</v>
      </c>
      <c r="H91" s="17">
        <v>0</v>
      </c>
      <c r="I91" s="18"/>
      <c r="J91" s="11">
        <f>G91*ROUND(H91,2)</f>
        <v>0</v>
      </c>
      <c r="K91" s="11"/>
      <c r="L91" s="11"/>
      <c r="M91" s="11"/>
      <c r="AA91" s="2">
        <f>H91*D91*C91*B91+I91*(D91+C91+B91+A91+1)</f>
        <v>0</v>
      </c>
    </row>
    <row r="92" spans="1:27" ht="42.75" x14ac:dyDescent="0.2">
      <c r="A92" s="23">
        <v>2</v>
      </c>
      <c r="B92" s="23">
        <v>9</v>
      </c>
      <c r="C92" s="23">
        <v>2</v>
      </c>
      <c r="D92" s="23">
        <v>30</v>
      </c>
      <c r="E92" s="23" t="s">
        <v>106</v>
      </c>
      <c r="F92" s="11" t="s">
        <v>44</v>
      </c>
      <c r="G92" s="11">
        <v>50</v>
      </c>
      <c r="H92" s="17">
        <v>0</v>
      </c>
      <c r="I92" s="18"/>
      <c r="J92" s="11">
        <f>G92*ROUND(H92,2)</f>
        <v>0</v>
      </c>
      <c r="K92" s="11"/>
      <c r="L92" s="11"/>
      <c r="M92" s="11"/>
      <c r="AA92" s="2">
        <f>H92*D92*C92*B92+I92*(D92+C92+B92+A92+1)</f>
        <v>0</v>
      </c>
    </row>
    <row r="93" spans="1:27" ht="42.75" x14ac:dyDescent="0.2">
      <c r="A93" s="23">
        <v>2</v>
      </c>
      <c r="B93" s="23">
        <v>9</v>
      </c>
      <c r="C93" s="23">
        <v>2</v>
      </c>
      <c r="D93" s="23">
        <v>40</v>
      </c>
      <c r="E93" s="23" t="s">
        <v>107</v>
      </c>
      <c r="F93" s="11" t="s">
        <v>44</v>
      </c>
      <c r="G93" s="11">
        <v>10</v>
      </c>
      <c r="H93" s="17">
        <v>0</v>
      </c>
      <c r="I93" s="18"/>
      <c r="J93" s="11">
        <f>G93*ROUND(H93,2)</f>
        <v>0</v>
      </c>
      <c r="K93" s="11"/>
      <c r="L93" s="11"/>
      <c r="M93" s="11"/>
      <c r="AA93" s="2">
        <f>H93*D93*C93*B93+I93*(D93+C93+B93+A93+1)</f>
        <v>0</v>
      </c>
    </row>
    <row r="94" spans="1:27" x14ac:dyDescent="0.2">
      <c r="A94" s="23">
        <v>2</v>
      </c>
      <c r="B94" s="23">
        <v>9</v>
      </c>
      <c r="C94" s="23">
        <v>2</v>
      </c>
      <c r="D94" s="23">
        <v>50</v>
      </c>
      <c r="E94" s="23" t="s">
        <v>108</v>
      </c>
      <c r="F94" s="11" t="s">
        <v>44</v>
      </c>
      <c r="G94" s="11">
        <v>10</v>
      </c>
      <c r="H94" s="17">
        <v>0</v>
      </c>
      <c r="I94" s="18"/>
      <c r="J94" s="11">
        <f>G94*ROUND(H94,2)</f>
        <v>0</v>
      </c>
      <c r="K94" s="11"/>
      <c r="L94" s="11"/>
      <c r="M94" s="11"/>
      <c r="AA94" s="2">
        <f>H94*D94*C94*B94+I94*(D94+C94+B94+A94+1)</f>
        <v>0</v>
      </c>
    </row>
    <row r="95" spans="1:27" ht="28.5" x14ac:dyDescent="0.2">
      <c r="A95" s="23">
        <v>2</v>
      </c>
      <c r="B95" s="23">
        <v>9</v>
      </c>
      <c r="C95" s="23">
        <v>2</v>
      </c>
      <c r="D95" s="23">
        <v>60</v>
      </c>
      <c r="E95" s="23" t="s">
        <v>109</v>
      </c>
      <c r="F95" s="11" t="s">
        <v>44</v>
      </c>
      <c r="G95" s="11">
        <v>50</v>
      </c>
      <c r="H95" s="17">
        <v>0</v>
      </c>
      <c r="I95" s="18"/>
      <c r="J95" s="11">
        <f>G95*ROUND(H95,2)</f>
        <v>0</v>
      </c>
      <c r="K95" s="11"/>
      <c r="L95" s="11"/>
      <c r="M95" s="11"/>
      <c r="AA95" s="2">
        <f>H95*D95*C95*B95+I95*(D95+C95+B95+A95+1)</f>
        <v>0</v>
      </c>
    </row>
    <row r="96" spans="1:27" ht="28.5" x14ac:dyDescent="0.2">
      <c r="A96" s="23">
        <v>2</v>
      </c>
      <c r="B96" s="23">
        <v>9</v>
      </c>
      <c r="C96" s="23">
        <v>2</v>
      </c>
      <c r="D96" s="23">
        <v>70</v>
      </c>
      <c r="E96" s="23" t="s">
        <v>110</v>
      </c>
      <c r="F96" s="11" t="s">
        <v>44</v>
      </c>
      <c r="G96" s="11">
        <v>50</v>
      </c>
      <c r="H96" s="17">
        <v>0</v>
      </c>
      <c r="I96" s="18"/>
      <c r="J96" s="11">
        <f>G96*ROUND(H96,2)</f>
        <v>0</v>
      </c>
      <c r="K96" s="11"/>
      <c r="L96" s="11"/>
      <c r="M96" s="11"/>
      <c r="AA96" s="2">
        <f>H96*D96*C96*B96+I96*(D96+C96+B96+A96+1)</f>
        <v>0</v>
      </c>
    </row>
    <row r="97" spans="1:27" ht="28.5" x14ac:dyDescent="0.2">
      <c r="A97" s="23">
        <v>2</v>
      </c>
      <c r="B97" s="23">
        <v>9</v>
      </c>
      <c r="C97" s="23">
        <v>2</v>
      </c>
      <c r="D97" s="23">
        <v>80</v>
      </c>
      <c r="E97" s="23" t="s">
        <v>111</v>
      </c>
      <c r="F97" s="11" t="s">
        <v>44</v>
      </c>
      <c r="G97" s="11">
        <v>10</v>
      </c>
      <c r="H97" s="17">
        <v>0</v>
      </c>
      <c r="I97" s="18"/>
      <c r="J97" s="11">
        <f>G97*ROUND(H97,2)</f>
        <v>0</v>
      </c>
      <c r="K97" s="11"/>
      <c r="L97" s="11"/>
      <c r="M97" s="11"/>
      <c r="AA97" s="2">
        <f>H97*D97*C97*B97+I97*(D97+C97+B97+A97+1)</f>
        <v>0</v>
      </c>
    </row>
    <row r="98" spans="1:27" ht="28.5" x14ac:dyDescent="0.2">
      <c r="A98" s="23">
        <v>2</v>
      </c>
      <c r="B98" s="23">
        <v>9</v>
      </c>
      <c r="C98" s="23">
        <v>2</v>
      </c>
      <c r="D98" s="23">
        <v>90</v>
      </c>
      <c r="E98" s="23" t="s">
        <v>112</v>
      </c>
      <c r="F98" s="11" t="s">
        <v>44</v>
      </c>
      <c r="G98" s="11">
        <v>20</v>
      </c>
      <c r="H98" s="17">
        <v>0</v>
      </c>
      <c r="I98" s="18"/>
      <c r="J98" s="11">
        <f>G98*ROUND(H98,2)</f>
        <v>0</v>
      </c>
      <c r="K98" s="11"/>
      <c r="L98" s="11"/>
      <c r="M98" s="11"/>
      <c r="AA98" s="2">
        <f>H98*D98*C98*B98+I98*(D98+C98+B98+A98+1)</f>
        <v>0</v>
      </c>
    </row>
    <row r="99" spans="1:27" ht="42.75" x14ac:dyDescent="0.2">
      <c r="A99" s="23">
        <v>2</v>
      </c>
      <c r="B99" s="23">
        <v>9</v>
      </c>
      <c r="C99" s="23">
        <v>2</v>
      </c>
      <c r="D99" s="23">
        <v>100</v>
      </c>
      <c r="E99" s="23" t="s">
        <v>113</v>
      </c>
      <c r="F99" s="11" t="s">
        <v>44</v>
      </c>
      <c r="G99" s="11">
        <v>10</v>
      </c>
      <c r="H99" s="17">
        <v>0</v>
      </c>
      <c r="I99" s="18"/>
      <c r="J99" s="11">
        <f>G99*ROUND(H99,2)</f>
        <v>0</v>
      </c>
      <c r="K99" s="11"/>
      <c r="L99" s="11"/>
      <c r="M99" s="11"/>
      <c r="AA99" s="2">
        <f>H99*D99*C99*B99+I99*(D99+C99+B99+A99+1)</f>
        <v>0</v>
      </c>
    </row>
    <row r="100" spans="1:27" ht="42.75" x14ac:dyDescent="0.2">
      <c r="A100" s="23">
        <v>2</v>
      </c>
      <c r="B100" s="23">
        <v>9</v>
      </c>
      <c r="C100" s="23">
        <v>2</v>
      </c>
      <c r="D100" s="23">
        <v>110</v>
      </c>
      <c r="E100" s="23" t="s">
        <v>114</v>
      </c>
      <c r="F100" s="11" t="s">
        <v>44</v>
      </c>
      <c r="G100" s="11">
        <v>70</v>
      </c>
      <c r="H100" s="17">
        <v>0</v>
      </c>
      <c r="I100" s="18"/>
      <c r="J100" s="11">
        <f>G100*ROUND(H100,2)</f>
        <v>0</v>
      </c>
      <c r="K100" s="11"/>
      <c r="L100" s="11"/>
      <c r="M100" s="11"/>
      <c r="AA100" s="2">
        <f>H100*D100*C100*B100+I100*(D100+C100+B100+A100+1)</f>
        <v>0</v>
      </c>
    </row>
    <row r="101" spans="1:27" ht="42.75" x14ac:dyDescent="0.2">
      <c r="A101" s="23">
        <v>2</v>
      </c>
      <c r="B101" s="23">
        <v>9</v>
      </c>
      <c r="C101" s="23">
        <v>2</v>
      </c>
      <c r="D101" s="23">
        <v>120</v>
      </c>
      <c r="E101" s="23" t="s">
        <v>115</v>
      </c>
      <c r="F101" s="11" t="s">
        <v>44</v>
      </c>
      <c r="G101" s="11">
        <v>10</v>
      </c>
      <c r="H101" s="17">
        <v>0</v>
      </c>
      <c r="I101" s="18"/>
      <c r="J101" s="11">
        <f>G101*ROUND(H101,2)</f>
        <v>0</v>
      </c>
      <c r="K101" s="11"/>
      <c r="L101" s="11"/>
      <c r="M101" s="11"/>
      <c r="AA101" s="2">
        <f>H101*D101*C101*B101+I101*(D101+C101+B101+A101+1)</f>
        <v>0</v>
      </c>
    </row>
    <row r="102" spans="1:27" ht="28.5" x14ac:dyDescent="0.2">
      <c r="A102" s="23">
        <v>2</v>
      </c>
      <c r="B102" s="23">
        <v>9</v>
      </c>
      <c r="C102" s="23">
        <v>2</v>
      </c>
      <c r="D102" s="23">
        <v>130</v>
      </c>
      <c r="E102" s="23" t="s">
        <v>116</v>
      </c>
      <c r="F102" s="11" t="s">
        <v>44</v>
      </c>
      <c r="G102" s="11">
        <v>5</v>
      </c>
      <c r="H102" s="17">
        <v>0</v>
      </c>
      <c r="I102" s="18"/>
      <c r="J102" s="11">
        <f>G102*ROUND(H102,2)</f>
        <v>0</v>
      </c>
      <c r="K102" s="11"/>
      <c r="L102" s="11"/>
      <c r="M102" s="11"/>
      <c r="AA102" s="2">
        <f>H102*D102*C102*B102+I102*(D102+C102+B102+A102+1)</f>
        <v>0</v>
      </c>
    </row>
    <row r="103" spans="1:27" ht="28.5" x14ac:dyDescent="0.2">
      <c r="A103" s="23">
        <v>2</v>
      </c>
      <c r="B103" s="23">
        <v>9</v>
      </c>
      <c r="C103" s="23">
        <v>2</v>
      </c>
      <c r="D103" s="23">
        <v>140</v>
      </c>
      <c r="E103" s="23" t="s">
        <v>117</v>
      </c>
      <c r="F103" s="11" t="s">
        <v>44</v>
      </c>
      <c r="G103" s="11">
        <v>200</v>
      </c>
      <c r="H103" s="17">
        <v>0</v>
      </c>
      <c r="I103" s="18"/>
      <c r="J103" s="11">
        <f>G103*ROUND(H103,2)</f>
        <v>0</v>
      </c>
      <c r="K103" s="11"/>
      <c r="L103" s="11"/>
      <c r="M103" s="11"/>
      <c r="AA103" s="2">
        <f>H103*D103*C103*B103+I103*(D103+C103+B103+A103+1)</f>
        <v>0</v>
      </c>
    </row>
    <row r="104" spans="1:27" ht="15" x14ac:dyDescent="0.25">
      <c r="A104" s="4">
        <v>2</v>
      </c>
      <c r="B104" s="4">
        <v>9</v>
      </c>
      <c r="C104" s="4">
        <v>3</v>
      </c>
      <c r="D104" s="4"/>
      <c r="E104" s="4" t="s">
        <v>118</v>
      </c>
      <c r="F104" s="13"/>
      <c r="G104" s="13"/>
      <c r="H104" s="14"/>
      <c r="I104" s="15"/>
      <c r="J104" s="16">
        <f>SUM(J105:J113)</f>
        <v>0</v>
      </c>
      <c r="K104" s="11">
        <f>SUM(J105:J113)*(100-ROUND(I104,2))/100</f>
        <v>0</v>
      </c>
      <c r="L104" s="11"/>
      <c r="M104" s="11"/>
      <c r="AA104" s="2">
        <f>H104*D104*C104*B104+I104*(D104+C104+B104+A104+1)</f>
        <v>0</v>
      </c>
    </row>
    <row r="105" spans="1:27" ht="28.5" x14ac:dyDescent="0.2">
      <c r="A105" s="23">
        <v>2</v>
      </c>
      <c r="B105" s="23">
        <v>9</v>
      </c>
      <c r="C105" s="23">
        <v>3</v>
      </c>
      <c r="D105" s="23">
        <v>10</v>
      </c>
      <c r="E105" s="23" t="s">
        <v>52</v>
      </c>
      <c r="F105" s="11"/>
      <c r="G105" s="11">
        <v>0</v>
      </c>
      <c r="H105" s="17">
        <v>0</v>
      </c>
      <c r="I105" s="18"/>
      <c r="J105" s="11">
        <f>G105*ROUND(H105,2)</f>
        <v>0</v>
      </c>
      <c r="K105" s="11"/>
      <c r="L105" s="11"/>
      <c r="M105" s="11"/>
      <c r="AA105" s="2">
        <f>H105*D105*C105*B105+I105*(D105+C105+B105+A105+1)</f>
        <v>0</v>
      </c>
    </row>
    <row r="106" spans="1:27" ht="28.5" x14ac:dyDescent="0.2">
      <c r="A106" s="23">
        <v>2</v>
      </c>
      <c r="B106" s="23">
        <v>9</v>
      </c>
      <c r="C106" s="23">
        <v>3</v>
      </c>
      <c r="D106" s="23">
        <v>20</v>
      </c>
      <c r="E106" s="23" t="s">
        <v>119</v>
      </c>
      <c r="F106" s="11" t="s">
        <v>44</v>
      </c>
      <c r="G106" s="11">
        <v>30</v>
      </c>
      <c r="H106" s="17">
        <v>0</v>
      </c>
      <c r="I106" s="18"/>
      <c r="J106" s="11">
        <f>G106*ROUND(H106,2)</f>
        <v>0</v>
      </c>
      <c r="K106" s="11"/>
      <c r="L106" s="11"/>
      <c r="M106" s="11"/>
      <c r="AA106" s="2">
        <f>H106*D106*C106*B106+I106*(D106+C106+B106+A106+1)</f>
        <v>0</v>
      </c>
    </row>
    <row r="107" spans="1:27" x14ac:dyDescent="0.2">
      <c r="A107" s="23">
        <v>2</v>
      </c>
      <c r="B107" s="23">
        <v>9</v>
      </c>
      <c r="C107" s="23">
        <v>3</v>
      </c>
      <c r="D107" s="23">
        <v>30</v>
      </c>
      <c r="E107" s="23" t="s">
        <v>120</v>
      </c>
      <c r="F107" s="11" t="s">
        <v>44</v>
      </c>
      <c r="G107" s="11">
        <v>150</v>
      </c>
      <c r="H107" s="17">
        <v>0</v>
      </c>
      <c r="I107" s="18"/>
      <c r="J107" s="11">
        <f>G107*ROUND(H107,2)</f>
        <v>0</v>
      </c>
      <c r="K107" s="11"/>
      <c r="L107" s="11"/>
      <c r="M107" s="11"/>
      <c r="AA107" s="2">
        <f>H107*D107*C107*B107+I107*(D107+C107+B107+A107+1)</f>
        <v>0</v>
      </c>
    </row>
    <row r="108" spans="1:27" x14ac:dyDescent="0.2">
      <c r="A108" s="23">
        <v>2</v>
      </c>
      <c r="B108" s="23">
        <v>9</v>
      </c>
      <c r="C108" s="23">
        <v>3</v>
      </c>
      <c r="D108" s="23">
        <v>40</v>
      </c>
      <c r="E108" s="23" t="s">
        <v>121</v>
      </c>
      <c r="F108" s="11" t="s">
        <v>44</v>
      </c>
      <c r="G108" s="11">
        <v>100</v>
      </c>
      <c r="H108" s="17">
        <v>0</v>
      </c>
      <c r="I108" s="18"/>
      <c r="J108" s="11">
        <f>G108*ROUND(H108,2)</f>
        <v>0</v>
      </c>
      <c r="K108" s="11"/>
      <c r="L108" s="11"/>
      <c r="M108" s="11"/>
      <c r="AA108" s="2">
        <f>H108*D108*C108*B108+I108*(D108+C108+B108+A108+1)</f>
        <v>0</v>
      </c>
    </row>
    <row r="109" spans="1:27" x14ac:dyDescent="0.2">
      <c r="A109" s="23">
        <v>2</v>
      </c>
      <c r="B109" s="23">
        <v>9</v>
      </c>
      <c r="C109" s="23">
        <v>3</v>
      </c>
      <c r="D109" s="23">
        <v>50</v>
      </c>
      <c r="E109" s="23" t="s">
        <v>122</v>
      </c>
      <c r="F109" s="11" t="s">
        <v>44</v>
      </c>
      <c r="G109" s="11">
        <v>100</v>
      </c>
      <c r="H109" s="17">
        <v>0</v>
      </c>
      <c r="I109" s="18"/>
      <c r="J109" s="11">
        <f>G109*ROUND(H109,2)</f>
        <v>0</v>
      </c>
      <c r="K109" s="11"/>
      <c r="L109" s="11"/>
      <c r="M109" s="11"/>
      <c r="AA109" s="2">
        <f>H109*D109*C109*B109+I109*(D109+C109+B109+A109+1)</f>
        <v>0</v>
      </c>
    </row>
    <row r="110" spans="1:27" x14ac:dyDescent="0.2">
      <c r="A110" s="23">
        <v>2</v>
      </c>
      <c r="B110" s="23">
        <v>9</v>
      </c>
      <c r="C110" s="23">
        <v>3</v>
      </c>
      <c r="D110" s="23">
        <v>60</v>
      </c>
      <c r="E110" s="23" t="s">
        <v>123</v>
      </c>
      <c r="F110" s="11" t="s">
        <v>44</v>
      </c>
      <c r="G110" s="11">
        <v>100</v>
      </c>
      <c r="H110" s="17">
        <v>0</v>
      </c>
      <c r="I110" s="18"/>
      <c r="J110" s="11">
        <f>G110*ROUND(H110,2)</f>
        <v>0</v>
      </c>
      <c r="K110" s="11"/>
      <c r="L110" s="11"/>
      <c r="M110" s="11"/>
      <c r="AA110" s="2">
        <f>H110*D110*C110*B110+I110*(D110+C110+B110+A110+1)</f>
        <v>0</v>
      </c>
    </row>
    <row r="111" spans="1:27" x14ac:dyDescent="0.2">
      <c r="A111" s="23">
        <v>2</v>
      </c>
      <c r="B111" s="23">
        <v>9</v>
      </c>
      <c r="C111" s="23">
        <v>3</v>
      </c>
      <c r="D111" s="23">
        <v>70</v>
      </c>
      <c r="E111" s="23" t="s">
        <v>124</v>
      </c>
      <c r="F111" s="11" t="s">
        <v>44</v>
      </c>
      <c r="G111" s="11">
        <v>30</v>
      </c>
      <c r="H111" s="17">
        <v>0</v>
      </c>
      <c r="I111" s="18"/>
      <c r="J111" s="11">
        <f>G111*ROUND(H111,2)</f>
        <v>0</v>
      </c>
      <c r="K111" s="11"/>
      <c r="L111" s="11"/>
      <c r="M111" s="11"/>
      <c r="AA111" s="2">
        <f>H111*D111*C111*B111+I111*(D111+C111+B111+A111+1)</f>
        <v>0</v>
      </c>
    </row>
    <row r="112" spans="1:27" x14ac:dyDescent="0.2">
      <c r="A112" s="23">
        <v>2</v>
      </c>
      <c r="B112" s="23">
        <v>9</v>
      </c>
      <c r="C112" s="23">
        <v>3</v>
      </c>
      <c r="D112" s="23">
        <v>80</v>
      </c>
      <c r="E112" s="23" t="s">
        <v>125</v>
      </c>
      <c r="F112" s="11" t="s">
        <v>44</v>
      </c>
      <c r="G112" s="11">
        <v>150</v>
      </c>
      <c r="H112" s="17">
        <v>0</v>
      </c>
      <c r="I112" s="18"/>
      <c r="J112" s="11">
        <f>G112*ROUND(H112,2)</f>
        <v>0</v>
      </c>
      <c r="K112" s="11"/>
      <c r="L112" s="11"/>
      <c r="M112" s="11"/>
      <c r="AA112" s="2">
        <f>H112*D112*C112*B112+I112*(D112+C112+B112+A112+1)</f>
        <v>0</v>
      </c>
    </row>
    <row r="113" spans="1:27" x14ac:dyDescent="0.2">
      <c r="A113" s="23">
        <v>2</v>
      </c>
      <c r="B113" s="23">
        <v>9</v>
      </c>
      <c r="C113" s="23">
        <v>3</v>
      </c>
      <c r="D113" s="23">
        <v>90</v>
      </c>
      <c r="E113" s="23" t="s">
        <v>126</v>
      </c>
      <c r="F113" s="11" t="s">
        <v>44</v>
      </c>
      <c r="G113" s="11">
        <v>110</v>
      </c>
      <c r="H113" s="17">
        <v>0</v>
      </c>
      <c r="I113" s="18"/>
      <c r="J113" s="11">
        <f>G113*ROUND(H113,2)</f>
        <v>0</v>
      </c>
      <c r="K113" s="11"/>
      <c r="L113" s="11"/>
      <c r="M113" s="11"/>
      <c r="AA113" s="2">
        <f>H113*D113*C113*B113+I113*(D113+C113+B113+A113+1)</f>
        <v>0</v>
      </c>
    </row>
    <row r="114" spans="1:27" ht="15" x14ac:dyDescent="0.25">
      <c r="A114" s="4">
        <v>2</v>
      </c>
      <c r="B114" s="4">
        <v>9</v>
      </c>
      <c r="C114" s="4">
        <v>4</v>
      </c>
      <c r="D114" s="4"/>
      <c r="E114" s="4" t="s">
        <v>127</v>
      </c>
      <c r="F114" s="13"/>
      <c r="G114" s="13"/>
      <c r="H114" s="14"/>
      <c r="I114" s="15"/>
      <c r="J114" s="16">
        <f>SUM(J115:J117)</f>
        <v>0</v>
      </c>
      <c r="K114" s="11">
        <f>SUM(J115:J117)*(100-ROUND(I114,2))/100</f>
        <v>0</v>
      </c>
      <c r="L114" s="11"/>
      <c r="M114" s="11"/>
      <c r="AA114" s="2">
        <f>H114*D114*C114*B114+I114*(D114+C114+B114+A114+1)</f>
        <v>0</v>
      </c>
    </row>
    <row r="115" spans="1:27" ht="42.75" x14ac:dyDescent="0.2">
      <c r="A115" s="23">
        <v>2</v>
      </c>
      <c r="B115" s="23">
        <v>9</v>
      </c>
      <c r="C115" s="23">
        <v>4</v>
      </c>
      <c r="D115" s="23">
        <v>10</v>
      </c>
      <c r="E115" s="23" t="s">
        <v>128</v>
      </c>
      <c r="F115" s="11" t="s">
        <v>71</v>
      </c>
      <c r="G115" s="11">
        <v>2</v>
      </c>
      <c r="H115" s="17">
        <v>0</v>
      </c>
      <c r="I115" s="18"/>
      <c r="J115" s="11">
        <f>G115*ROUND(H115,2)</f>
        <v>0</v>
      </c>
      <c r="K115" s="11"/>
      <c r="L115" s="11"/>
      <c r="M115" s="11"/>
      <c r="AA115" s="2">
        <f>H115*D115*C115*B115+I115*(D115+C115+B115+A115+1)</f>
        <v>0</v>
      </c>
    </row>
    <row r="116" spans="1:27" ht="85.5" x14ac:dyDescent="0.2">
      <c r="A116" s="23">
        <v>2</v>
      </c>
      <c r="B116" s="23">
        <v>9</v>
      </c>
      <c r="C116" s="23">
        <v>4</v>
      </c>
      <c r="D116" s="23">
        <v>20</v>
      </c>
      <c r="E116" s="23" t="s">
        <v>129</v>
      </c>
      <c r="F116" s="11" t="s">
        <v>23</v>
      </c>
      <c r="G116" s="11">
        <v>20</v>
      </c>
      <c r="H116" s="17">
        <v>0</v>
      </c>
      <c r="I116" s="18"/>
      <c r="J116" s="11">
        <f>G116*ROUND(H116,2)</f>
        <v>0</v>
      </c>
      <c r="K116" s="11"/>
      <c r="L116" s="11"/>
      <c r="M116" s="11"/>
      <c r="AA116" s="2">
        <f>H116*D116*C116*B116+I116*(D116+C116+B116+A116+1)</f>
        <v>0</v>
      </c>
    </row>
    <row r="117" spans="1:27" ht="114" x14ac:dyDescent="0.2">
      <c r="A117" s="23">
        <v>2</v>
      </c>
      <c r="B117" s="23">
        <v>9</v>
      </c>
      <c r="C117" s="23">
        <v>4</v>
      </c>
      <c r="D117" s="23">
        <v>30</v>
      </c>
      <c r="E117" s="23" t="s">
        <v>130</v>
      </c>
      <c r="F117" s="11" t="s">
        <v>23</v>
      </c>
      <c r="G117" s="11">
        <v>50</v>
      </c>
      <c r="H117" s="17">
        <v>0</v>
      </c>
      <c r="I117" s="18"/>
      <c r="J117" s="11">
        <f>G117*ROUND(H117,2)</f>
        <v>0</v>
      </c>
      <c r="K117" s="11"/>
      <c r="L117" s="11"/>
      <c r="M117" s="11"/>
      <c r="AA117" s="2">
        <f>H117*D117*C117*B117+I117*(D117+C117+B117+A117+1)</f>
        <v>0</v>
      </c>
    </row>
    <row r="118" spans="1:27" ht="15" x14ac:dyDescent="0.25">
      <c r="A118" s="4">
        <v>2</v>
      </c>
      <c r="B118" s="4">
        <v>9</v>
      </c>
      <c r="C118" s="4">
        <v>5</v>
      </c>
      <c r="D118" s="4"/>
      <c r="E118" s="4" t="s">
        <v>59</v>
      </c>
      <c r="F118" s="13"/>
      <c r="G118" s="13"/>
      <c r="H118" s="14"/>
      <c r="I118" s="15"/>
      <c r="J118" s="16">
        <f>SUM(J119:J140)</f>
        <v>0</v>
      </c>
      <c r="K118" s="11">
        <f>SUM(J119:J140)*(100-ROUND(I118,2))/100</f>
        <v>0</v>
      </c>
      <c r="L118" s="11"/>
      <c r="M118" s="11"/>
      <c r="AA118" s="2">
        <f>H118*D118*C118*B118+I118*(D118+C118+B118+A118+1)</f>
        <v>0</v>
      </c>
    </row>
    <row r="119" spans="1:27" ht="85.5" x14ac:dyDescent="0.2">
      <c r="A119" s="23">
        <v>2</v>
      </c>
      <c r="B119" s="23">
        <v>9</v>
      </c>
      <c r="C119" s="23">
        <v>5</v>
      </c>
      <c r="D119" s="23">
        <v>10</v>
      </c>
      <c r="E119" s="23" t="s">
        <v>60</v>
      </c>
      <c r="F119" s="11"/>
      <c r="G119" s="11">
        <v>0</v>
      </c>
      <c r="H119" s="17">
        <v>0</v>
      </c>
      <c r="I119" s="18"/>
      <c r="J119" s="11">
        <f>G119*ROUND(H119,2)</f>
        <v>0</v>
      </c>
      <c r="K119" s="11"/>
      <c r="L119" s="11"/>
      <c r="M119" s="11"/>
      <c r="AA119" s="2">
        <f>H119*D119*C119*B119+I119*(D119+C119+B119+A119+1)</f>
        <v>0</v>
      </c>
    </row>
    <row r="120" spans="1:27" ht="71.25" x14ac:dyDescent="0.2">
      <c r="A120" s="23">
        <v>2</v>
      </c>
      <c r="B120" s="23">
        <v>9</v>
      </c>
      <c r="C120" s="23">
        <v>5</v>
      </c>
      <c r="D120" s="23">
        <v>20</v>
      </c>
      <c r="E120" s="23" t="s">
        <v>131</v>
      </c>
      <c r="F120" s="11" t="s">
        <v>28</v>
      </c>
      <c r="G120" s="11">
        <v>3</v>
      </c>
      <c r="H120" s="17">
        <v>0</v>
      </c>
      <c r="I120" s="18"/>
      <c r="J120" s="11">
        <f>G120*ROUND(H120,2)</f>
        <v>0</v>
      </c>
      <c r="K120" s="11"/>
      <c r="L120" s="11"/>
      <c r="M120" s="11"/>
      <c r="AA120" s="2">
        <f>H120*D120*C120*B120+I120*(D120+C120+B120+A120+1)</f>
        <v>0</v>
      </c>
    </row>
    <row r="121" spans="1:27" ht="28.5" x14ac:dyDescent="0.2">
      <c r="A121" s="23">
        <v>2</v>
      </c>
      <c r="B121" s="23">
        <v>9</v>
      </c>
      <c r="C121" s="23">
        <v>5</v>
      </c>
      <c r="D121" s="23">
        <v>30</v>
      </c>
      <c r="E121" s="23" t="s">
        <v>132</v>
      </c>
      <c r="F121" s="11" t="s">
        <v>23</v>
      </c>
      <c r="G121" s="11">
        <v>2</v>
      </c>
      <c r="H121" s="17">
        <v>0</v>
      </c>
      <c r="I121" s="18"/>
      <c r="J121" s="11">
        <f>G121*ROUND(H121,2)</f>
        <v>0</v>
      </c>
      <c r="K121" s="11"/>
      <c r="L121" s="11"/>
      <c r="M121" s="11"/>
      <c r="AA121" s="2">
        <f>H121*D121*C121*B121+I121*(D121+C121+B121+A121+1)</f>
        <v>0</v>
      </c>
    </row>
    <row r="122" spans="1:27" x14ac:dyDescent="0.2">
      <c r="A122" s="23">
        <v>2</v>
      </c>
      <c r="B122" s="23">
        <v>9</v>
      </c>
      <c r="C122" s="23">
        <v>5</v>
      </c>
      <c r="D122" s="23">
        <v>40</v>
      </c>
      <c r="E122" s="23" t="s">
        <v>133</v>
      </c>
      <c r="F122" s="11" t="s">
        <v>23</v>
      </c>
      <c r="G122" s="11">
        <v>2</v>
      </c>
      <c r="H122" s="17">
        <v>0</v>
      </c>
      <c r="I122" s="18"/>
      <c r="J122" s="11">
        <f>G122*ROUND(H122,2)</f>
        <v>0</v>
      </c>
      <c r="K122" s="11"/>
      <c r="L122" s="11"/>
      <c r="M122" s="11"/>
      <c r="AA122" s="2">
        <f>H122*D122*C122*B122+I122*(D122+C122+B122+A122+1)</f>
        <v>0</v>
      </c>
    </row>
    <row r="123" spans="1:27" x14ac:dyDescent="0.2">
      <c r="A123" s="23">
        <v>2</v>
      </c>
      <c r="B123" s="23">
        <v>9</v>
      </c>
      <c r="C123" s="23">
        <v>5</v>
      </c>
      <c r="D123" s="23">
        <v>50</v>
      </c>
      <c r="E123" s="23" t="s">
        <v>66</v>
      </c>
      <c r="F123" s="11" t="s">
        <v>23</v>
      </c>
      <c r="G123" s="11">
        <v>5</v>
      </c>
      <c r="H123" s="17">
        <v>0</v>
      </c>
      <c r="I123" s="18"/>
      <c r="J123" s="11">
        <f>G123*ROUND(H123,2)</f>
        <v>0</v>
      </c>
      <c r="K123" s="11"/>
      <c r="L123" s="11"/>
      <c r="M123" s="11"/>
      <c r="AA123" s="2">
        <f>H123*D123*C123*B123+I123*(D123+C123+B123+A123+1)</f>
        <v>0</v>
      </c>
    </row>
    <row r="124" spans="1:27" x14ac:dyDescent="0.2">
      <c r="A124" s="23">
        <v>2</v>
      </c>
      <c r="B124" s="23">
        <v>9</v>
      </c>
      <c r="C124" s="23">
        <v>5</v>
      </c>
      <c r="D124" s="23">
        <v>60</v>
      </c>
      <c r="E124" s="23" t="s">
        <v>67</v>
      </c>
      <c r="F124" s="11" t="s">
        <v>23</v>
      </c>
      <c r="G124" s="11">
        <v>41</v>
      </c>
      <c r="H124" s="17">
        <v>0</v>
      </c>
      <c r="I124" s="18"/>
      <c r="J124" s="11">
        <f>G124*ROUND(H124,2)</f>
        <v>0</v>
      </c>
      <c r="K124" s="11"/>
      <c r="L124" s="11"/>
      <c r="M124" s="11"/>
      <c r="AA124" s="2">
        <f>H124*D124*C124*B124+I124*(D124+C124+B124+A124+1)</f>
        <v>0</v>
      </c>
    </row>
    <row r="125" spans="1:27" x14ac:dyDescent="0.2">
      <c r="A125" s="23">
        <v>2</v>
      </c>
      <c r="B125" s="23">
        <v>9</v>
      </c>
      <c r="C125" s="23">
        <v>5</v>
      </c>
      <c r="D125" s="23">
        <v>70</v>
      </c>
      <c r="E125" s="23" t="s">
        <v>134</v>
      </c>
      <c r="F125" s="11" t="s">
        <v>23</v>
      </c>
      <c r="G125" s="11">
        <v>4</v>
      </c>
      <c r="H125" s="17">
        <v>0</v>
      </c>
      <c r="I125" s="18"/>
      <c r="J125" s="11">
        <f>G125*ROUND(H125,2)</f>
        <v>0</v>
      </c>
      <c r="K125" s="11"/>
      <c r="L125" s="11"/>
      <c r="M125" s="11"/>
      <c r="AA125" s="2">
        <f>H125*D125*C125*B125+I125*(D125+C125+B125+A125+1)</f>
        <v>0</v>
      </c>
    </row>
    <row r="126" spans="1:27" x14ac:dyDescent="0.2">
      <c r="A126" s="23">
        <v>2</v>
      </c>
      <c r="B126" s="23">
        <v>9</v>
      </c>
      <c r="C126" s="23">
        <v>5</v>
      </c>
      <c r="D126" s="23">
        <v>80</v>
      </c>
      <c r="E126" s="23" t="s">
        <v>135</v>
      </c>
      <c r="F126" s="11" t="s">
        <v>23</v>
      </c>
      <c r="G126" s="11">
        <v>5</v>
      </c>
      <c r="H126" s="17">
        <v>0</v>
      </c>
      <c r="I126" s="18"/>
      <c r="J126" s="11">
        <f>G126*ROUND(H126,2)</f>
        <v>0</v>
      </c>
      <c r="K126" s="11"/>
      <c r="L126" s="11"/>
      <c r="M126" s="11"/>
      <c r="AA126" s="2">
        <f>H126*D126*C126*B126+I126*(D126+C126+B126+A126+1)</f>
        <v>0</v>
      </c>
    </row>
    <row r="127" spans="1:27" x14ac:dyDescent="0.2">
      <c r="A127" s="23">
        <v>2</v>
      </c>
      <c r="B127" s="23">
        <v>9</v>
      </c>
      <c r="C127" s="23">
        <v>5</v>
      </c>
      <c r="D127" s="23">
        <v>90</v>
      </c>
      <c r="E127" s="23" t="s">
        <v>68</v>
      </c>
      <c r="F127" s="11" t="s">
        <v>23</v>
      </c>
      <c r="G127" s="11">
        <v>1</v>
      </c>
      <c r="H127" s="17">
        <v>0</v>
      </c>
      <c r="I127" s="18"/>
      <c r="J127" s="11">
        <f>G127*ROUND(H127,2)</f>
        <v>0</v>
      </c>
      <c r="K127" s="11"/>
      <c r="L127" s="11"/>
      <c r="M127" s="11"/>
      <c r="AA127" s="2">
        <f>H127*D127*C127*B127+I127*(D127+C127+B127+A127+1)</f>
        <v>0</v>
      </c>
    </row>
    <row r="128" spans="1:27" x14ac:dyDescent="0.2">
      <c r="A128" s="23">
        <v>2</v>
      </c>
      <c r="B128" s="23">
        <v>9</v>
      </c>
      <c r="C128" s="23">
        <v>5</v>
      </c>
      <c r="D128" s="23">
        <v>100</v>
      </c>
      <c r="E128" s="23" t="s">
        <v>136</v>
      </c>
      <c r="F128" s="11" t="s">
        <v>23</v>
      </c>
      <c r="G128" s="11">
        <v>2</v>
      </c>
      <c r="H128" s="17">
        <v>0</v>
      </c>
      <c r="I128" s="18"/>
      <c r="J128" s="11">
        <f>G128*ROUND(H128,2)</f>
        <v>0</v>
      </c>
      <c r="K128" s="11"/>
      <c r="L128" s="11"/>
      <c r="M128" s="11"/>
      <c r="AA128" s="2">
        <f>H128*D128*C128*B128+I128*(D128+C128+B128+A128+1)</f>
        <v>0</v>
      </c>
    </row>
    <row r="129" spans="1:27" x14ac:dyDescent="0.2">
      <c r="A129" s="23">
        <v>2</v>
      </c>
      <c r="B129" s="23">
        <v>9</v>
      </c>
      <c r="C129" s="23">
        <v>5</v>
      </c>
      <c r="D129" s="23">
        <v>110</v>
      </c>
      <c r="E129" s="23" t="s">
        <v>69</v>
      </c>
      <c r="F129" s="11" t="s">
        <v>23</v>
      </c>
      <c r="G129" s="11">
        <v>7</v>
      </c>
      <c r="H129" s="17">
        <v>0</v>
      </c>
      <c r="I129" s="18"/>
      <c r="J129" s="11">
        <f>G129*ROUND(H129,2)</f>
        <v>0</v>
      </c>
      <c r="K129" s="11"/>
      <c r="L129" s="11"/>
      <c r="M129" s="11"/>
      <c r="AA129" s="2">
        <f>H129*D129*C129*B129+I129*(D129+C129+B129+A129+1)</f>
        <v>0</v>
      </c>
    </row>
    <row r="130" spans="1:27" ht="28.5" x14ac:dyDescent="0.2">
      <c r="A130" s="23">
        <v>2</v>
      </c>
      <c r="B130" s="23">
        <v>9</v>
      </c>
      <c r="C130" s="23">
        <v>5</v>
      </c>
      <c r="D130" s="23">
        <v>120</v>
      </c>
      <c r="E130" s="23" t="s">
        <v>70</v>
      </c>
      <c r="F130" s="11" t="s">
        <v>71</v>
      </c>
      <c r="G130" s="11">
        <v>1</v>
      </c>
      <c r="H130" s="17">
        <v>0</v>
      </c>
      <c r="I130" s="18"/>
      <c r="J130" s="11">
        <f>G130*ROUND(H130,2)</f>
        <v>0</v>
      </c>
      <c r="K130" s="11"/>
      <c r="L130" s="11"/>
      <c r="M130" s="11"/>
      <c r="AA130" s="2">
        <f>H130*D130*C130*B130+I130*(D130+C130+B130+A130+1)</f>
        <v>0</v>
      </c>
    </row>
    <row r="131" spans="1:27" ht="28.5" x14ac:dyDescent="0.2">
      <c r="A131" s="23">
        <v>2</v>
      </c>
      <c r="B131" s="23">
        <v>9</v>
      </c>
      <c r="C131" s="23">
        <v>5</v>
      </c>
      <c r="D131" s="23">
        <v>130</v>
      </c>
      <c r="E131" s="23" t="s">
        <v>72</v>
      </c>
      <c r="F131" s="11" t="s">
        <v>23</v>
      </c>
      <c r="G131" s="11">
        <v>4</v>
      </c>
      <c r="H131" s="17">
        <v>0</v>
      </c>
      <c r="I131" s="18"/>
      <c r="J131" s="11">
        <f>G131*ROUND(H131,2)</f>
        <v>0</v>
      </c>
      <c r="K131" s="11"/>
      <c r="L131" s="11"/>
      <c r="M131" s="11"/>
      <c r="AA131" s="2">
        <f>H131*D131*C131*B131+I131*(D131+C131+B131+A131+1)</f>
        <v>0</v>
      </c>
    </row>
    <row r="132" spans="1:27" ht="28.5" x14ac:dyDescent="0.2">
      <c r="A132" s="23">
        <v>2</v>
      </c>
      <c r="B132" s="23">
        <v>9</v>
      </c>
      <c r="C132" s="23">
        <v>5</v>
      </c>
      <c r="D132" s="23">
        <v>140</v>
      </c>
      <c r="E132" s="23" t="s">
        <v>73</v>
      </c>
      <c r="F132" s="11" t="s">
        <v>23</v>
      </c>
      <c r="G132" s="11">
        <v>3</v>
      </c>
      <c r="H132" s="17">
        <v>0</v>
      </c>
      <c r="I132" s="18"/>
      <c r="J132" s="11">
        <f>G132*ROUND(H132,2)</f>
        <v>0</v>
      </c>
      <c r="K132" s="11"/>
      <c r="L132" s="11"/>
      <c r="M132" s="11"/>
      <c r="AA132" s="2">
        <f>H132*D132*C132*B132+I132*(D132+C132+B132+A132+1)</f>
        <v>0</v>
      </c>
    </row>
    <row r="133" spans="1:27" x14ac:dyDescent="0.2">
      <c r="A133" s="23">
        <v>2</v>
      </c>
      <c r="B133" s="23">
        <v>9</v>
      </c>
      <c r="C133" s="23">
        <v>5</v>
      </c>
      <c r="D133" s="23">
        <v>150</v>
      </c>
      <c r="E133" s="23" t="s">
        <v>74</v>
      </c>
      <c r="F133" s="11" t="s">
        <v>23</v>
      </c>
      <c r="G133" s="11">
        <v>3</v>
      </c>
      <c r="H133" s="17">
        <v>0</v>
      </c>
      <c r="I133" s="18"/>
      <c r="J133" s="11">
        <f>G133*ROUND(H133,2)</f>
        <v>0</v>
      </c>
      <c r="K133" s="11"/>
      <c r="L133" s="11"/>
      <c r="M133" s="11"/>
      <c r="AA133" s="2">
        <f>H133*D133*C133*B133+I133*(D133+C133+B133+A133+1)</f>
        <v>0</v>
      </c>
    </row>
    <row r="134" spans="1:27" x14ac:dyDescent="0.2">
      <c r="A134" s="23">
        <v>2</v>
      </c>
      <c r="B134" s="23">
        <v>9</v>
      </c>
      <c r="C134" s="23">
        <v>5</v>
      </c>
      <c r="D134" s="23">
        <v>160</v>
      </c>
      <c r="E134" s="23" t="s">
        <v>75</v>
      </c>
      <c r="F134" s="11" t="s">
        <v>23</v>
      </c>
      <c r="G134" s="11">
        <v>3</v>
      </c>
      <c r="H134" s="17">
        <v>0</v>
      </c>
      <c r="I134" s="18"/>
      <c r="J134" s="11">
        <f>G134*ROUND(H134,2)</f>
        <v>0</v>
      </c>
      <c r="K134" s="11"/>
      <c r="L134" s="11"/>
      <c r="M134" s="11"/>
      <c r="AA134" s="2">
        <f>H134*D134*C134*B134+I134*(D134+C134+B134+A134+1)</f>
        <v>0</v>
      </c>
    </row>
    <row r="135" spans="1:27" x14ac:dyDescent="0.2">
      <c r="A135" s="23">
        <v>2</v>
      </c>
      <c r="B135" s="23">
        <v>9</v>
      </c>
      <c r="C135" s="23">
        <v>5</v>
      </c>
      <c r="D135" s="23">
        <v>170</v>
      </c>
      <c r="E135" s="23" t="s">
        <v>76</v>
      </c>
      <c r="F135" s="11" t="s">
        <v>23</v>
      </c>
      <c r="G135" s="11">
        <v>1</v>
      </c>
      <c r="H135" s="17">
        <v>0</v>
      </c>
      <c r="I135" s="18"/>
      <c r="J135" s="11">
        <f>G135*ROUND(H135,2)</f>
        <v>0</v>
      </c>
      <c r="K135" s="11"/>
      <c r="L135" s="11"/>
      <c r="M135" s="11"/>
      <c r="AA135" s="2">
        <f>H135*D135*C135*B135+I135*(D135+C135+B135+A135+1)</f>
        <v>0</v>
      </c>
    </row>
    <row r="136" spans="1:27" x14ac:dyDescent="0.2">
      <c r="A136" s="23">
        <v>2</v>
      </c>
      <c r="B136" s="23">
        <v>9</v>
      </c>
      <c r="C136" s="23">
        <v>5</v>
      </c>
      <c r="D136" s="23">
        <v>180</v>
      </c>
      <c r="E136" s="23" t="s">
        <v>137</v>
      </c>
      <c r="F136" s="11" t="s">
        <v>23</v>
      </c>
      <c r="G136" s="11">
        <v>3</v>
      </c>
      <c r="H136" s="17">
        <v>0</v>
      </c>
      <c r="I136" s="18"/>
      <c r="J136" s="11">
        <f>G136*ROUND(H136,2)</f>
        <v>0</v>
      </c>
      <c r="K136" s="11"/>
      <c r="L136" s="11"/>
      <c r="M136" s="11"/>
      <c r="AA136" s="2">
        <f>H136*D136*C136*B136+I136*(D136+C136+B136+A136+1)</f>
        <v>0</v>
      </c>
    </row>
    <row r="137" spans="1:27" x14ac:dyDescent="0.2">
      <c r="A137" s="23">
        <v>2</v>
      </c>
      <c r="B137" s="23">
        <v>9</v>
      </c>
      <c r="C137" s="23">
        <v>5</v>
      </c>
      <c r="D137" s="23">
        <v>190</v>
      </c>
      <c r="E137" s="23" t="s">
        <v>78</v>
      </c>
      <c r="F137" s="11" t="s">
        <v>23</v>
      </c>
      <c r="G137" s="11">
        <v>3</v>
      </c>
      <c r="H137" s="17">
        <v>0</v>
      </c>
      <c r="I137" s="18"/>
      <c r="J137" s="11">
        <f>G137*ROUND(H137,2)</f>
        <v>0</v>
      </c>
      <c r="K137" s="11"/>
      <c r="L137" s="11"/>
      <c r="M137" s="11"/>
      <c r="AA137" s="2">
        <f>H137*D137*C137*B137+I137*(D137+C137+B137+A137+1)</f>
        <v>0</v>
      </c>
    </row>
    <row r="138" spans="1:27" x14ac:dyDescent="0.2">
      <c r="A138" s="23">
        <v>2</v>
      </c>
      <c r="B138" s="23">
        <v>9</v>
      </c>
      <c r="C138" s="23">
        <v>5</v>
      </c>
      <c r="D138" s="23">
        <v>200</v>
      </c>
      <c r="E138" s="23" t="s">
        <v>79</v>
      </c>
      <c r="F138" s="11" t="s">
        <v>23</v>
      </c>
      <c r="G138" s="11">
        <v>4</v>
      </c>
      <c r="H138" s="17">
        <v>0</v>
      </c>
      <c r="I138" s="18"/>
      <c r="J138" s="11">
        <f>G138*ROUND(H138,2)</f>
        <v>0</v>
      </c>
      <c r="K138" s="11"/>
      <c r="L138" s="11"/>
      <c r="M138" s="11"/>
      <c r="AA138" s="2">
        <f>H138*D138*C138*B138+I138*(D138+C138+B138+A138+1)</f>
        <v>0</v>
      </c>
    </row>
    <row r="139" spans="1:27" x14ac:dyDescent="0.2">
      <c r="A139" s="23">
        <v>2</v>
      </c>
      <c r="B139" s="23">
        <v>9</v>
      </c>
      <c r="C139" s="23">
        <v>5</v>
      </c>
      <c r="D139" s="23">
        <v>210</v>
      </c>
      <c r="E139" s="23" t="s">
        <v>80</v>
      </c>
      <c r="F139" s="11" t="s">
        <v>23</v>
      </c>
      <c r="G139" s="11">
        <v>4</v>
      </c>
      <c r="H139" s="17">
        <v>0</v>
      </c>
      <c r="I139" s="18"/>
      <c r="J139" s="11">
        <f>G139*ROUND(H139,2)</f>
        <v>0</v>
      </c>
      <c r="K139" s="11"/>
      <c r="L139" s="11"/>
      <c r="M139" s="11"/>
      <c r="AA139" s="2">
        <f>H139*D139*C139*B139+I139*(D139+C139+B139+A139+1)</f>
        <v>0</v>
      </c>
    </row>
    <row r="140" spans="1:27" ht="28.5" x14ac:dyDescent="0.2">
      <c r="A140" s="23">
        <v>2</v>
      </c>
      <c r="B140" s="23">
        <v>9</v>
      </c>
      <c r="C140" s="23">
        <v>5</v>
      </c>
      <c r="D140" s="23">
        <v>220</v>
      </c>
      <c r="E140" s="23" t="s">
        <v>81</v>
      </c>
      <c r="F140" s="11" t="s">
        <v>71</v>
      </c>
      <c r="G140" s="11">
        <v>1</v>
      </c>
      <c r="H140" s="17">
        <v>0</v>
      </c>
      <c r="I140" s="18"/>
      <c r="J140" s="11">
        <f>G140*ROUND(H140,2)</f>
        <v>0</v>
      </c>
      <c r="K140" s="11"/>
      <c r="L140" s="11"/>
      <c r="M140" s="11"/>
      <c r="AA140" s="2">
        <f>H140*D140*C140*B140+I140*(D140+C140+B140+A140+1)</f>
        <v>0</v>
      </c>
    </row>
    <row r="141" spans="1:27" ht="15" x14ac:dyDescent="0.25">
      <c r="A141" s="4">
        <v>2</v>
      </c>
      <c r="B141" s="4">
        <v>9</v>
      </c>
      <c r="C141" s="4">
        <v>6</v>
      </c>
      <c r="D141" s="4"/>
      <c r="E141" s="4" t="s">
        <v>138</v>
      </c>
      <c r="F141" s="13"/>
      <c r="G141" s="13"/>
      <c r="H141" s="14"/>
      <c r="I141" s="15"/>
      <c r="J141" s="16">
        <f>SUM(J142:J164)</f>
        <v>0</v>
      </c>
      <c r="K141" s="11">
        <f>SUM(J142:J164)*(100-ROUND(I141,2))/100</f>
        <v>0</v>
      </c>
      <c r="L141" s="11"/>
      <c r="M141" s="11"/>
      <c r="AA141" s="2">
        <f>H141*D141*C141*B141+I141*(D141+C141+B141+A141+1)</f>
        <v>0</v>
      </c>
    </row>
    <row r="142" spans="1:27" ht="71.25" x14ac:dyDescent="0.2">
      <c r="A142" s="23">
        <v>2</v>
      </c>
      <c r="B142" s="23">
        <v>9</v>
      </c>
      <c r="C142" s="23">
        <v>6</v>
      </c>
      <c r="D142" s="23">
        <v>10</v>
      </c>
      <c r="E142" s="23" t="s">
        <v>139</v>
      </c>
      <c r="F142" s="11"/>
      <c r="G142" s="11">
        <v>0</v>
      </c>
      <c r="H142" s="17">
        <v>0</v>
      </c>
      <c r="I142" s="18"/>
      <c r="J142" s="11">
        <f>G142*ROUND(H142,2)</f>
        <v>0</v>
      </c>
      <c r="K142" s="11"/>
      <c r="L142" s="11"/>
      <c r="M142" s="11"/>
      <c r="AA142" s="2">
        <f>H142*D142*C142*B142+I142*(D142+C142+B142+A142+1)</f>
        <v>0</v>
      </c>
    </row>
    <row r="143" spans="1:27" ht="71.25" x14ac:dyDescent="0.2">
      <c r="A143" s="23">
        <v>2</v>
      </c>
      <c r="B143" s="23">
        <v>9</v>
      </c>
      <c r="C143" s="23">
        <v>6</v>
      </c>
      <c r="D143" s="23">
        <v>20</v>
      </c>
      <c r="E143" s="23" t="s">
        <v>140</v>
      </c>
      <c r="F143" s="11" t="s">
        <v>23</v>
      </c>
      <c r="G143" s="11">
        <v>79</v>
      </c>
      <c r="H143" s="17">
        <v>0</v>
      </c>
      <c r="I143" s="18"/>
      <c r="J143" s="11">
        <f>G143*ROUND(H143,2)</f>
        <v>0</v>
      </c>
      <c r="K143" s="11"/>
      <c r="L143" s="11"/>
      <c r="M143" s="11"/>
      <c r="AA143" s="2">
        <f>H143*D143*C143*B143+I143*(D143+C143+B143+A143+1)</f>
        <v>0</v>
      </c>
    </row>
    <row r="144" spans="1:27" ht="57" x14ac:dyDescent="0.2">
      <c r="A144" s="23">
        <v>2</v>
      </c>
      <c r="B144" s="23">
        <v>9</v>
      </c>
      <c r="C144" s="23">
        <v>6</v>
      </c>
      <c r="D144" s="23">
        <v>30</v>
      </c>
      <c r="E144" s="23" t="s">
        <v>141</v>
      </c>
      <c r="F144" s="11" t="s">
        <v>142</v>
      </c>
      <c r="G144" s="11">
        <v>5</v>
      </c>
      <c r="H144" s="17">
        <v>0</v>
      </c>
      <c r="I144" s="18"/>
      <c r="J144" s="11">
        <f>G144*ROUND(H144,2)</f>
        <v>0</v>
      </c>
      <c r="K144" s="11"/>
      <c r="L144" s="11"/>
      <c r="M144" s="11"/>
      <c r="AA144" s="2">
        <f>H144*D144*C144*B144+I144*(D144+C144+B144+A144+1)</f>
        <v>0</v>
      </c>
    </row>
    <row r="145" spans="1:27" ht="71.25" x14ac:dyDescent="0.2">
      <c r="A145" s="23">
        <v>2</v>
      </c>
      <c r="B145" s="23">
        <v>9</v>
      </c>
      <c r="C145" s="23">
        <v>6</v>
      </c>
      <c r="D145" s="23">
        <v>40</v>
      </c>
      <c r="E145" s="23" t="s">
        <v>143</v>
      </c>
      <c r="F145" s="11" t="s">
        <v>142</v>
      </c>
      <c r="G145" s="11">
        <v>15</v>
      </c>
      <c r="H145" s="17">
        <v>0</v>
      </c>
      <c r="I145" s="18"/>
      <c r="J145" s="11">
        <f>G145*ROUND(H145,2)</f>
        <v>0</v>
      </c>
      <c r="K145" s="11"/>
      <c r="L145" s="11"/>
      <c r="M145" s="11"/>
      <c r="AA145" s="2">
        <f>H145*D145*C145*B145+I145*(D145+C145+B145+A145+1)</f>
        <v>0</v>
      </c>
    </row>
    <row r="146" spans="1:27" ht="71.25" x14ac:dyDescent="0.2">
      <c r="A146" s="23">
        <v>2</v>
      </c>
      <c r="B146" s="23">
        <v>9</v>
      </c>
      <c r="C146" s="23">
        <v>6</v>
      </c>
      <c r="D146" s="23">
        <v>50</v>
      </c>
      <c r="E146" s="23" t="s">
        <v>144</v>
      </c>
      <c r="F146" s="11" t="s">
        <v>142</v>
      </c>
      <c r="G146" s="11">
        <v>7</v>
      </c>
      <c r="H146" s="17">
        <v>0</v>
      </c>
      <c r="I146" s="18"/>
      <c r="J146" s="11">
        <f>G146*ROUND(H146,2)</f>
        <v>0</v>
      </c>
      <c r="K146" s="11"/>
      <c r="L146" s="11"/>
      <c r="M146" s="11"/>
      <c r="AA146" s="2">
        <f>H146*D146*C146*B146+I146*(D146+C146+B146+A146+1)</f>
        <v>0</v>
      </c>
    </row>
    <row r="147" spans="1:27" ht="57" x14ac:dyDescent="0.2">
      <c r="A147" s="23">
        <v>2</v>
      </c>
      <c r="B147" s="23">
        <v>9</v>
      </c>
      <c r="C147" s="23">
        <v>6</v>
      </c>
      <c r="D147" s="23">
        <v>60</v>
      </c>
      <c r="E147" s="23" t="s">
        <v>145</v>
      </c>
      <c r="F147" s="11" t="s">
        <v>142</v>
      </c>
      <c r="G147" s="11">
        <v>4</v>
      </c>
      <c r="H147" s="17">
        <v>0</v>
      </c>
      <c r="I147" s="18"/>
      <c r="J147" s="11">
        <f>G147*ROUND(H147,2)</f>
        <v>0</v>
      </c>
      <c r="K147" s="11"/>
      <c r="L147" s="11"/>
      <c r="M147" s="11"/>
      <c r="AA147" s="2">
        <f>H147*D147*C147*B147+I147*(D147+C147+B147+A147+1)</f>
        <v>0</v>
      </c>
    </row>
    <row r="148" spans="1:27" ht="71.25" x14ac:dyDescent="0.2">
      <c r="A148" s="23">
        <v>2</v>
      </c>
      <c r="B148" s="23">
        <v>9</v>
      </c>
      <c r="C148" s="23">
        <v>6</v>
      </c>
      <c r="D148" s="23">
        <v>70</v>
      </c>
      <c r="E148" s="23" t="s">
        <v>146</v>
      </c>
      <c r="F148" s="11" t="s">
        <v>142</v>
      </c>
      <c r="G148" s="11">
        <v>4</v>
      </c>
      <c r="H148" s="17">
        <v>0</v>
      </c>
      <c r="I148" s="18"/>
      <c r="J148" s="11">
        <f>G148*ROUND(H148,2)</f>
        <v>0</v>
      </c>
      <c r="K148" s="11"/>
      <c r="L148" s="11"/>
      <c r="M148" s="11"/>
      <c r="AA148" s="2">
        <f>H148*D148*C148*B148+I148*(D148+C148+B148+A148+1)</f>
        <v>0</v>
      </c>
    </row>
    <row r="149" spans="1:27" ht="57" x14ac:dyDescent="0.2">
      <c r="A149" s="23">
        <v>2</v>
      </c>
      <c r="B149" s="23">
        <v>9</v>
      </c>
      <c r="C149" s="23">
        <v>6</v>
      </c>
      <c r="D149" s="23">
        <v>80</v>
      </c>
      <c r="E149" s="23" t="s">
        <v>147</v>
      </c>
      <c r="F149" s="11" t="s">
        <v>142</v>
      </c>
      <c r="G149" s="11">
        <v>2</v>
      </c>
      <c r="H149" s="17">
        <v>0</v>
      </c>
      <c r="I149" s="18"/>
      <c r="J149" s="11">
        <f>G149*ROUND(H149,2)</f>
        <v>0</v>
      </c>
      <c r="K149" s="11"/>
      <c r="L149" s="11"/>
      <c r="M149" s="11"/>
      <c r="AA149" s="2">
        <f>H149*D149*C149*B149+I149*(D149+C149+B149+A149+1)</f>
        <v>0</v>
      </c>
    </row>
    <row r="150" spans="1:27" ht="57" x14ac:dyDescent="0.2">
      <c r="A150" s="23">
        <v>2</v>
      </c>
      <c r="B150" s="23">
        <v>9</v>
      </c>
      <c r="C150" s="23">
        <v>6</v>
      </c>
      <c r="D150" s="23">
        <v>90</v>
      </c>
      <c r="E150" s="23" t="s">
        <v>148</v>
      </c>
      <c r="F150" s="11" t="s">
        <v>142</v>
      </c>
      <c r="G150" s="11">
        <v>3</v>
      </c>
      <c r="H150" s="17">
        <v>0</v>
      </c>
      <c r="I150" s="18"/>
      <c r="J150" s="11">
        <f>G150*ROUND(H150,2)</f>
        <v>0</v>
      </c>
      <c r="K150" s="11"/>
      <c r="L150" s="11"/>
      <c r="M150" s="11"/>
      <c r="AA150" s="2">
        <f>H150*D150*C150*B150+I150*(D150+C150+B150+A150+1)</f>
        <v>0</v>
      </c>
    </row>
    <row r="151" spans="1:27" ht="42.75" x14ac:dyDescent="0.2">
      <c r="A151" s="23">
        <v>2</v>
      </c>
      <c r="B151" s="23">
        <v>9</v>
      </c>
      <c r="C151" s="23">
        <v>6</v>
      </c>
      <c r="D151" s="23">
        <v>100</v>
      </c>
      <c r="E151" s="23" t="s">
        <v>149</v>
      </c>
      <c r="F151" s="11" t="s">
        <v>23</v>
      </c>
      <c r="G151" s="11">
        <v>1</v>
      </c>
      <c r="H151" s="17">
        <v>0</v>
      </c>
      <c r="I151" s="18"/>
      <c r="J151" s="11">
        <f>G151*ROUND(H151,2)</f>
        <v>0</v>
      </c>
      <c r="K151" s="11"/>
      <c r="L151" s="11"/>
      <c r="M151" s="11"/>
      <c r="AA151" s="2">
        <f>H151*D151*C151*B151+I151*(D151+C151+B151+A151+1)</f>
        <v>0</v>
      </c>
    </row>
    <row r="152" spans="1:27" ht="42.75" x14ac:dyDescent="0.2">
      <c r="A152" s="23">
        <v>2</v>
      </c>
      <c r="B152" s="23">
        <v>9</v>
      </c>
      <c r="C152" s="23">
        <v>6</v>
      </c>
      <c r="D152" s="23">
        <v>110</v>
      </c>
      <c r="E152" s="23" t="s">
        <v>150</v>
      </c>
      <c r="F152" s="11" t="s">
        <v>142</v>
      </c>
      <c r="G152" s="11">
        <v>5</v>
      </c>
      <c r="H152" s="17">
        <v>0</v>
      </c>
      <c r="I152" s="18"/>
      <c r="J152" s="11">
        <f>G152*ROUND(H152,2)</f>
        <v>0</v>
      </c>
      <c r="K152" s="11"/>
      <c r="L152" s="11"/>
      <c r="M152" s="11"/>
      <c r="AA152" s="2">
        <f>H152*D152*C152*B152+I152*(D152+C152+B152+A152+1)</f>
        <v>0</v>
      </c>
    </row>
    <row r="153" spans="1:27" ht="42.75" x14ac:dyDescent="0.2">
      <c r="A153" s="23">
        <v>2</v>
      </c>
      <c r="B153" s="23">
        <v>9</v>
      </c>
      <c r="C153" s="23">
        <v>6</v>
      </c>
      <c r="D153" s="23">
        <v>120</v>
      </c>
      <c r="E153" s="23" t="s">
        <v>151</v>
      </c>
      <c r="F153" s="11" t="s">
        <v>142</v>
      </c>
      <c r="G153" s="11">
        <v>1</v>
      </c>
      <c r="H153" s="17">
        <v>0</v>
      </c>
      <c r="I153" s="18"/>
      <c r="J153" s="11">
        <f>G153*ROUND(H153,2)</f>
        <v>0</v>
      </c>
      <c r="K153" s="11"/>
      <c r="L153" s="11"/>
      <c r="M153" s="11"/>
      <c r="AA153" s="2">
        <f>H153*D153*C153*B153+I153*(D153+C153+B153+A153+1)</f>
        <v>0</v>
      </c>
    </row>
    <row r="154" spans="1:27" ht="42.75" x14ac:dyDescent="0.2">
      <c r="A154" s="23">
        <v>2</v>
      </c>
      <c r="B154" s="23">
        <v>9</v>
      </c>
      <c r="C154" s="23">
        <v>6</v>
      </c>
      <c r="D154" s="23">
        <v>130</v>
      </c>
      <c r="E154" s="23" t="s">
        <v>152</v>
      </c>
      <c r="F154" s="11" t="s">
        <v>142</v>
      </c>
      <c r="G154" s="11">
        <v>1</v>
      </c>
      <c r="H154" s="17">
        <v>0</v>
      </c>
      <c r="I154" s="18"/>
      <c r="J154" s="11">
        <f>G154*ROUND(H154,2)</f>
        <v>0</v>
      </c>
      <c r="K154" s="11"/>
      <c r="L154" s="11"/>
      <c r="M154" s="11"/>
      <c r="AA154" s="2">
        <f>H154*D154*C154*B154+I154*(D154+C154+B154+A154+1)</f>
        <v>0</v>
      </c>
    </row>
    <row r="155" spans="1:27" ht="28.5" x14ac:dyDescent="0.2">
      <c r="A155" s="23">
        <v>2</v>
      </c>
      <c r="B155" s="23">
        <v>9</v>
      </c>
      <c r="C155" s="23">
        <v>6</v>
      </c>
      <c r="D155" s="23">
        <v>140</v>
      </c>
      <c r="E155" s="23" t="s">
        <v>153</v>
      </c>
      <c r="F155" s="11" t="s">
        <v>142</v>
      </c>
      <c r="G155" s="11">
        <v>1</v>
      </c>
      <c r="H155" s="17">
        <v>0</v>
      </c>
      <c r="I155" s="18"/>
      <c r="J155" s="11">
        <f>G155*ROUND(H155,2)</f>
        <v>0</v>
      </c>
      <c r="K155" s="11"/>
      <c r="L155" s="11"/>
      <c r="M155" s="11"/>
      <c r="AA155" s="2">
        <f>H155*D155*C155*B155+I155*(D155+C155+B155+A155+1)</f>
        <v>0</v>
      </c>
    </row>
    <row r="156" spans="1:27" ht="28.5" x14ac:dyDescent="0.2">
      <c r="A156" s="23">
        <v>2</v>
      </c>
      <c r="B156" s="23">
        <v>9</v>
      </c>
      <c r="C156" s="23">
        <v>6</v>
      </c>
      <c r="D156" s="23">
        <v>150</v>
      </c>
      <c r="E156" s="23" t="s">
        <v>154</v>
      </c>
      <c r="F156" s="11" t="s">
        <v>142</v>
      </c>
      <c r="G156" s="11">
        <v>1</v>
      </c>
      <c r="H156" s="17">
        <v>0</v>
      </c>
      <c r="I156" s="18"/>
      <c r="J156" s="11">
        <f>G156*ROUND(H156,2)</f>
        <v>0</v>
      </c>
      <c r="K156" s="11"/>
      <c r="L156" s="11"/>
      <c r="M156" s="11"/>
      <c r="AA156" s="2">
        <f>H156*D156*C156*B156+I156*(D156+C156+B156+A156+1)</f>
        <v>0</v>
      </c>
    </row>
    <row r="157" spans="1:27" ht="28.5" x14ac:dyDescent="0.2">
      <c r="A157" s="23">
        <v>2</v>
      </c>
      <c r="B157" s="23">
        <v>9</v>
      </c>
      <c r="C157" s="23">
        <v>6</v>
      </c>
      <c r="D157" s="23">
        <v>160</v>
      </c>
      <c r="E157" s="23" t="s">
        <v>155</v>
      </c>
      <c r="F157" s="11" t="s">
        <v>142</v>
      </c>
      <c r="G157" s="11">
        <v>2</v>
      </c>
      <c r="H157" s="17">
        <v>0</v>
      </c>
      <c r="I157" s="18"/>
      <c r="J157" s="11">
        <f>G157*ROUND(H157,2)</f>
        <v>0</v>
      </c>
      <c r="K157" s="11"/>
      <c r="L157" s="11"/>
      <c r="M157" s="11"/>
      <c r="AA157" s="2">
        <f>H157*D157*C157*B157+I157*(D157+C157+B157+A157+1)</f>
        <v>0</v>
      </c>
    </row>
    <row r="158" spans="1:27" ht="42.75" x14ac:dyDescent="0.2">
      <c r="A158" s="23">
        <v>2</v>
      </c>
      <c r="B158" s="23">
        <v>9</v>
      </c>
      <c r="C158" s="23">
        <v>6</v>
      </c>
      <c r="D158" s="23">
        <v>170</v>
      </c>
      <c r="E158" s="23" t="s">
        <v>156</v>
      </c>
      <c r="F158" s="11" t="s">
        <v>142</v>
      </c>
      <c r="G158" s="11">
        <v>1</v>
      </c>
      <c r="H158" s="17">
        <v>0</v>
      </c>
      <c r="I158" s="18"/>
      <c r="J158" s="11">
        <f>G158*ROUND(H158,2)</f>
        <v>0</v>
      </c>
      <c r="K158" s="11"/>
      <c r="L158" s="11"/>
      <c r="M158" s="11"/>
      <c r="AA158" s="2">
        <f>H158*D158*C158*B158+I158*(D158+C158+B158+A158+1)</f>
        <v>0</v>
      </c>
    </row>
    <row r="159" spans="1:27" ht="42.75" x14ac:dyDescent="0.2">
      <c r="A159" s="23">
        <v>2</v>
      </c>
      <c r="B159" s="23">
        <v>9</v>
      </c>
      <c r="C159" s="23">
        <v>6</v>
      </c>
      <c r="D159" s="23">
        <v>180</v>
      </c>
      <c r="E159" s="23" t="s">
        <v>157</v>
      </c>
      <c r="F159" s="11" t="s">
        <v>142</v>
      </c>
      <c r="G159" s="11">
        <v>5</v>
      </c>
      <c r="H159" s="17">
        <v>0</v>
      </c>
      <c r="I159" s="18"/>
      <c r="J159" s="11">
        <f>G159*ROUND(H159,2)</f>
        <v>0</v>
      </c>
      <c r="K159" s="11"/>
      <c r="L159" s="11"/>
      <c r="M159" s="11"/>
      <c r="AA159" s="2">
        <f>H159*D159*C159*B159+I159*(D159+C159+B159+A159+1)</f>
        <v>0</v>
      </c>
    </row>
    <row r="160" spans="1:27" ht="71.25" x14ac:dyDescent="0.2">
      <c r="A160" s="23">
        <v>2</v>
      </c>
      <c r="B160" s="23">
        <v>9</v>
      </c>
      <c r="C160" s="23">
        <v>6</v>
      </c>
      <c r="D160" s="23">
        <v>190</v>
      </c>
      <c r="E160" s="23" t="s">
        <v>158</v>
      </c>
      <c r="F160" s="11" t="s">
        <v>142</v>
      </c>
      <c r="G160" s="11">
        <v>1</v>
      </c>
      <c r="H160" s="17">
        <v>0</v>
      </c>
      <c r="I160" s="18"/>
      <c r="J160" s="11">
        <f>G160*ROUND(H160,2)</f>
        <v>0</v>
      </c>
      <c r="K160" s="11"/>
      <c r="L160" s="11"/>
      <c r="M160" s="11"/>
      <c r="AA160" s="2">
        <f>H160*D160*C160*B160+I160*(D160+C160+B160+A160+1)</f>
        <v>0</v>
      </c>
    </row>
    <row r="161" spans="1:27" ht="28.5" x14ac:dyDescent="0.2">
      <c r="A161" s="23">
        <v>2</v>
      </c>
      <c r="B161" s="23">
        <v>9</v>
      </c>
      <c r="C161" s="23">
        <v>6</v>
      </c>
      <c r="D161" s="23">
        <v>200</v>
      </c>
      <c r="E161" s="23" t="s">
        <v>159</v>
      </c>
      <c r="F161" s="11" t="s">
        <v>142</v>
      </c>
      <c r="G161" s="11">
        <v>2</v>
      </c>
      <c r="H161" s="17">
        <v>0</v>
      </c>
      <c r="I161" s="18"/>
      <c r="J161" s="11">
        <f>G161*ROUND(H161,2)</f>
        <v>0</v>
      </c>
      <c r="K161" s="11"/>
      <c r="L161" s="11"/>
      <c r="M161" s="11"/>
      <c r="AA161" s="2">
        <f>H161*D161*C161*B161+I161*(D161+C161+B161+A161+1)</f>
        <v>0</v>
      </c>
    </row>
    <row r="162" spans="1:27" ht="57" x14ac:dyDescent="0.2">
      <c r="A162" s="23">
        <v>2</v>
      </c>
      <c r="B162" s="23">
        <v>9</v>
      </c>
      <c r="C162" s="23">
        <v>6</v>
      </c>
      <c r="D162" s="23">
        <v>210</v>
      </c>
      <c r="E162" s="23" t="s">
        <v>160</v>
      </c>
      <c r="F162" s="11" t="s">
        <v>142</v>
      </c>
      <c r="G162" s="11">
        <v>50</v>
      </c>
      <c r="H162" s="17">
        <v>0</v>
      </c>
      <c r="I162" s="18"/>
      <c r="J162" s="11">
        <f>G162*ROUND(H162,2)</f>
        <v>0</v>
      </c>
      <c r="K162" s="11"/>
      <c r="L162" s="11"/>
      <c r="M162" s="11"/>
      <c r="AA162" s="2">
        <f>H162*D162*C162*B162+I162*(D162+C162+B162+A162+1)</f>
        <v>0</v>
      </c>
    </row>
    <row r="163" spans="1:27" ht="28.5" x14ac:dyDescent="0.2">
      <c r="A163" s="23">
        <v>2</v>
      </c>
      <c r="B163" s="23">
        <v>9</v>
      </c>
      <c r="C163" s="23">
        <v>6</v>
      </c>
      <c r="D163" s="23">
        <v>220</v>
      </c>
      <c r="E163" s="23" t="s">
        <v>161</v>
      </c>
      <c r="F163" s="11" t="s">
        <v>142</v>
      </c>
      <c r="G163" s="11">
        <v>30</v>
      </c>
      <c r="H163" s="17">
        <v>0</v>
      </c>
      <c r="I163" s="18"/>
      <c r="J163" s="11">
        <f>G163*ROUND(H163,2)</f>
        <v>0</v>
      </c>
      <c r="K163" s="11"/>
      <c r="L163" s="11"/>
      <c r="M163" s="11"/>
      <c r="AA163" s="2">
        <f>H163*D163*C163*B163+I163*(D163+C163+B163+A163+1)</f>
        <v>0</v>
      </c>
    </row>
    <row r="164" spans="1:27" x14ac:dyDescent="0.2">
      <c r="A164" s="23">
        <v>2</v>
      </c>
      <c r="B164" s="23">
        <v>9</v>
      </c>
      <c r="C164" s="23">
        <v>6</v>
      </c>
      <c r="D164" s="23">
        <v>230</v>
      </c>
      <c r="E164" s="23" t="s">
        <v>162</v>
      </c>
      <c r="F164" s="11" t="s">
        <v>71</v>
      </c>
      <c r="G164" s="11">
        <v>1</v>
      </c>
      <c r="H164" s="17">
        <v>0</v>
      </c>
      <c r="I164" s="18"/>
      <c r="J164" s="11">
        <f>G164*ROUND(H164,2)</f>
        <v>0</v>
      </c>
      <c r="K164" s="11"/>
      <c r="L164" s="11"/>
      <c r="M164" s="11"/>
      <c r="AA164" s="2">
        <f>H164*D164*C164*B164+I164*(D164+C164+B164+A164+1)</f>
        <v>0</v>
      </c>
    </row>
    <row r="165" spans="1:27" ht="15" x14ac:dyDescent="0.25">
      <c r="A165" s="4">
        <v>2</v>
      </c>
      <c r="B165" s="4">
        <v>9</v>
      </c>
      <c r="C165" s="4">
        <v>7</v>
      </c>
      <c r="D165" s="4"/>
      <c r="E165" s="4" t="s">
        <v>163</v>
      </c>
      <c r="F165" s="13"/>
      <c r="G165" s="13"/>
      <c r="H165" s="14"/>
      <c r="I165" s="15"/>
      <c r="J165" s="16">
        <f>SUM(J166:J167)</f>
        <v>0</v>
      </c>
      <c r="K165" s="11">
        <f>SUM(J166:J167)*(100-ROUND(I165,2))/100</f>
        <v>0</v>
      </c>
      <c r="L165" s="11"/>
      <c r="M165" s="11"/>
      <c r="AA165" s="2">
        <f>H165*D165*C165*B165+I165*(D165+C165+B165+A165+1)</f>
        <v>0</v>
      </c>
    </row>
    <row r="166" spans="1:27" ht="42.75" x14ac:dyDescent="0.2">
      <c r="A166" s="23">
        <v>2</v>
      </c>
      <c r="B166" s="23">
        <v>9</v>
      </c>
      <c r="C166" s="23">
        <v>7</v>
      </c>
      <c r="D166" s="23">
        <v>10</v>
      </c>
      <c r="E166" s="23" t="s">
        <v>164</v>
      </c>
      <c r="F166" s="11" t="s">
        <v>71</v>
      </c>
      <c r="G166" s="11">
        <v>1</v>
      </c>
      <c r="H166" s="17">
        <v>0</v>
      </c>
      <c r="I166" s="18"/>
      <c r="J166" s="11">
        <f>G166*ROUND(H166,2)</f>
        <v>0</v>
      </c>
      <c r="K166" s="11"/>
      <c r="L166" s="11"/>
      <c r="M166" s="11"/>
      <c r="AA166" s="2">
        <f>H166*D166*C166*B166+I166*(D166+C166+B166+A166+1)</f>
        <v>0</v>
      </c>
    </row>
    <row r="167" spans="1:27" ht="114" x14ac:dyDescent="0.2">
      <c r="A167" s="23">
        <v>2</v>
      </c>
      <c r="B167" s="23">
        <v>9</v>
      </c>
      <c r="C167" s="23">
        <v>7</v>
      </c>
      <c r="D167" s="23">
        <v>20</v>
      </c>
      <c r="E167" s="23" t="s">
        <v>165</v>
      </c>
      <c r="F167" s="11" t="s">
        <v>71</v>
      </c>
      <c r="G167" s="11">
        <v>1</v>
      </c>
      <c r="H167" s="17">
        <v>0</v>
      </c>
      <c r="I167" s="18"/>
      <c r="J167" s="11">
        <f>G167*ROUND(H167,2)</f>
        <v>0</v>
      </c>
      <c r="K167" s="11"/>
      <c r="L167" s="11"/>
      <c r="M167" s="11"/>
      <c r="AA167" s="2">
        <f>H167*D167*C167*B167+I167*(D167+C167+B167+A167+1)</f>
        <v>0</v>
      </c>
    </row>
    <row r="168" spans="1:27" ht="15" x14ac:dyDescent="0.25">
      <c r="A168" s="4">
        <v>2</v>
      </c>
      <c r="B168" s="4">
        <v>9</v>
      </c>
      <c r="C168" s="4">
        <v>8</v>
      </c>
      <c r="D168" s="4"/>
      <c r="E168" s="4" t="s">
        <v>89</v>
      </c>
      <c r="F168" s="13"/>
      <c r="G168" s="13"/>
      <c r="H168" s="14"/>
      <c r="I168" s="15"/>
      <c r="J168" s="16">
        <f>SUM(J169:J175)</f>
        <v>0</v>
      </c>
      <c r="K168" s="11">
        <f>SUM(J169:J175)*(100-ROUND(I168,2))/100</f>
        <v>0</v>
      </c>
      <c r="L168" s="11"/>
      <c r="M168" s="11"/>
      <c r="AA168" s="2">
        <f>H168*D168*C168*B168+I168*(D168+C168+B168+A168+1)</f>
        <v>0</v>
      </c>
    </row>
    <row r="169" spans="1:27" ht="42.75" x14ac:dyDescent="0.2">
      <c r="A169" s="23">
        <v>2</v>
      </c>
      <c r="B169" s="23">
        <v>9</v>
      </c>
      <c r="C169" s="23">
        <v>8</v>
      </c>
      <c r="D169" s="23">
        <v>10</v>
      </c>
      <c r="E169" s="23" t="s">
        <v>90</v>
      </c>
      <c r="F169" s="11"/>
      <c r="G169" s="11">
        <v>0</v>
      </c>
      <c r="H169" s="17">
        <v>0</v>
      </c>
      <c r="I169" s="18"/>
      <c r="J169" s="11">
        <f>G169*ROUND(H169,2)</f>
        <v>0</v>
      </c>
      <c r="K169" s="11"/>
      <c r="L169" s="11"/>
      <c r="M169" s="11"/>
      <c r="AA169" s="2">
        <f>H169*D169*C169*B169+I169*(D169+C169+B169+A169+1)</f>
        <v>0</v>
      </c>
    </row>
    <row r="170" spans="1:27" x14ac:dyDescent="0.2">
      <c r="A170" s="23">
        <v>2</v>
      </c>
      <c r="B170" s="23">
        <v>9</v>
      </c>
      <c r="C170" s="23">
        <v>8</v>
      </c>
      <c r="D170" s="23">
        <v>20</v>
      </c>
      <c r="E170" s="23" t="s">
        <v>166</v>
      </c>
      <c r="F170" s="11" t="s">
        <v>23</v>
      </c>
      <c r="G170" s="11">
        <v>5</v>
      </c>
      <c r="H170" s="17">
        <v>0</v>
      </c>
      <c r="I170" s="18"/>
      <c r="J170" s="11">
        <f>G170*ROUND(H170,2)</f>
        <v>0</v>
      </c>
      <c r="K170" s="11"/>
      <c r="L170" s="11"/>
      <c r="M170" s="11"/>
      <c r="AA170" s="2">
        <f>H170*D170*C170*B170+I170*(D170+C170+B170+A170+1)</f>
        <v>0</v>
      </c>
    </row>
    <row r="171" spans="1:27" x14ac:dyDescent="0.2">
      <c r="A171" s="23">
        <v>2</v>
      </c>
      <c r="B171" s="23">
        <v>9</v>
      </c>
      <c r="C171" s="23">
        <v>8</v>
      </c>
      <c r="D171" s="23">
        <v>30</v>
      </c>
      <c r="E171" s="23" t="s">
        <v>167</v>
      </c>
      <c r="F171" s="11" t="s">
        <v>23</v>
      </c>
      <c r="G171" s="11">
        <v>15</v>
      </c>
      <c r="H171" s="17">
        <v>0</v>
      </c>
      <c r="I171" s="18"/>
      <c r="J171" s="11">
        <f>G171*ROUND(H171,2)</f>
        <v>0</v>
      </c>
      <c r="K171" s="11"/>
      <c r="L171" s="11"/>
      <c r="M171" s="11"/>
      <c r="AA171" s="2">
        <f>H171*D171*C171*B171+I171*(D171+C171+B171+A171+1)</f>
        <v>0</v>
      </c>
    </row>
    <row r="172" spans="1:27" x14ac:dyDescent="0.2">
      <c r="A172" s="23">
        <v>2</v>
      </c>
      <c r="B172" s="23">
        <v>9</v>
      </c>
      <c r="C172" s="23">
        <v>8</v>
      </c>
      <c r="D172" s="23">
        <v>40</v>
      </c>
      <c r="E172" s="23" t="s">
        <v>168</v>
      </c>
      <c r="F172" s="11" t="s">
        <v>44</v>
      </c>
      <c r="G172" s="11">
        <v>3</v>
      </c>
      <c r="H172" s="17">
        <v>0</v>
      </c>
      <c r="I172" s="18"/>
      <c r="J172" s="11">
        <f>G172*ROUND(H172,2)</f>
        <v>0</v>
      </c>
      <c r="K172" s="11"/>
      <c r="L172" s="11"/>
      <c r="M172" s="11"/>
      <c r="AA172" s="2">
        <f>H172*D172*C172*B172+I172*(D172+C172+B172+A172+1)</f>
        <v>0</v>
      </c>
    </row>
    <row r="173" spans="1:27" ht="28.5" x14ac:dyDescent="0.2">
      <c r="A173" s="23">
        <v>2</v>
      </c>
      <c r="B173" s="23">
        <v>9</v>
      </c>
      <c r="C173" s="23">
        <v>8</v>
      </c>
      <c r="D173" s="23">
        <v>50</v>
      </c>
      <c r="E173" s="23" t="s">
        <v>169</v>
      </c>
      <c r="F173" s="11" t="s">
        <v>23</v>
      </c>
      <c r="G173" s="11">
        <v>40</v>
      </c>
      <c r="H173" s="17">
        <v>0</v>
      </c>
      <c r="I173" s="18"/>
      <c r="J173" s="11">
        <f>G173*ROUND(H173,2)</f>
        <v>0</v>
      </c>
      <c r="K173" s="11"/>
      <c r="L173" s="11"/>
      <c r="M173" s="11"/>
      <c r="AA173" s="2">
        <f>H173*D173*C173*B173+I173*(D173+C173+B173+A173+1)</f>
        <v>0</v>
      </c>
    </row>
    <row r="174" spans="1:27" ht="28.5" x14ac:dyDescent="0.2">
      <c r="A174" s="23">
        <v>2</v>
      </c>
      <c r="B174" s="23">
        <v>9</v>
      </c>
      <c r="C174" s="23">
        <v>8</v>
      </c>
      <c r="D174" s="23">
        <v>60</v>
      </c>
      <c r="E174" s="23" t="s">
        <v>170</v>
      </c>
      <c r="F174" s="11" t="s">
        <v>44</v>
      </c>
      <c r="G174" s="11">
        <v>2</v>
      </c>
      <c r="H174" s="17">
        <v>0</v>
      </c>
      <c r="I174" s="18"/>
      <c r="J174" s="11">
        <f>G174*ROUND(H174,2)</f>
        <v>0</v>
      </c>
      <c r="K174" s="11"/>
      <c r="L174" s="11"/>
      <c r="M174" s="11"/>
      <c r="AA174" s="2">
        <f>H174*D174*C174*B174+I174*(D174+C174+B174+A174+1)</f>
        <v>0</v>
      </c>
    </row>
    <row r="175" spans="1:27" ht="28.5" x14ac:dyDescent="0.2">
      <c r="A175" s="23">
        <v>2</v>
      </c>
      <c r="B175" s="23">
        <v>9</v>
      </c>
      <c r="C175" s="23">
        <v>8</v>
      </c>
      <c r="D175" s="23">
        <v>70</v>
      </c>
      <c r="E175" s="23" t="s">
        <v>171</v>
      </c>
      <c r="F175" s="11" t="s">
        <v>23</v>
      </c>
      <c r="G175" s="11">
        <v>4</v>
      </c>
      <c r="H175" s="17">
        <v>0</v>
      </c>
      <c r="I175" s="18"/>
      <c r="J175" s="11">
        <f>G175*ROUND(H175,2)</f>
        <v>0</v>
      </c>
      <c r="K175" s="11"/>
      <c r="L175" s="11"/>
      <c r="M175" s="11"/>
      <c r="AA175" s="2">
        <f>H175*D175*C175*B175+I175*(D175+C175+B175+A175+1)</f>
        <v>0</v>
      </c>
    </row>
    <row r="176" spans="1:27" ht="15" x14ac:dyDescent="0.25">
      <c r="A176" s="22">
        <v>2</v>
      </c>
      <c r="B176" s="22">
        <v>22</v>
      </c>
      <c r="C176" s="22"/>
      <c r="D176" s="22"/>
      <c r="E176" s="22" t="s">
        <v>172</v>
      </c>
      <c r="F176" s="7"/>
      <c r="G176" s="7"/>
      <c r="H176" s="8"/>
      <c r="I176" s="9"/>
      <c r="J176" s="10">
        <f>SUM(K177:K178)</f>
        <v>0</v>
      </c>
      <c r="K176" s="11"/>
      <c r="L176" s="11">
        <f>SUM(K177:K178)*(100-ROUND(I176,2))/100</f>
        <v>0</v>
      </c>
      <c r="M176" s="11"/>
      <c r="AA176" s="2">
        <f>H176*D176*C176*B176+I176*(D176+C176+B176+A176+1)</f>
        <v>0</v>
      </c>
    </row>
    <row r="177" spans="1:27" ht="15" x14ac:dyDescent="0.25">
      <c r="A177" s="4">
        <v>2</v>
      </c>
      <c r="B177" s="4">
        <v>22</v>
      </c>
      <c r="C177" s="4">
        <v>1</v>
      </c>
      <c r="D177" s="4"/>
      <c r="E177" s="4" t="s">
        <v>173</v>
      </c>
      <c r="F177" s="13"/>
      <c r="G177" s="13"/>
      <c r="H177" s="14"/>
      <c r="I177" s="15"/>
      <c r="J177" s="16">
        <f>SUM(J178:J178)</f>
        <v>0</v>
      </c>
      <c r="K177" s="11">
        <f>SUM(J178:J178)*(100-ROUND(I177,2))/100</f>
        <v>0</v>
      </c>
      <c r="L177" s="11"/>
      <c r="M177" s="11"/>
      <c r="AA177" s="2">
        <f>H177*D177*C177*B177+I177*(D177+C177+B177+A177+1)</f>
        <v>0</v>
      </c>
    </row>
    <row r="178" spans="1:27" ht="28.5" x14ac:dyDescent="0.2">
      <c r="A178" s="23">
        <v>2</v>
      </c>
      <c r="B178" s="23">
        <v>22</v>
      </c>
      <c r="C178" s="23">
        <v>1</v>
      </c>
      <c r="D178" s="23">
        <v>10</v>
      </c>
      <c r="E178" s="23" t="s">
        <v>174</v>
      </c>
      <c r="F178" s="11" t="s">
        <v>28</v>
      </c>
      <c r="G178" s="11">
        <v>10</v>
      </c>
      <c r="H178" s="17">
        <v>0</v>
      </c>
      <c r="I178" s="18"/>
      <c r="J178" s="11">
        <f>G178*ROUND(H178,2)</f>
        <v>0</v>
      </c>
      <c r="K178" s="11"/>
      <c r="L178" s="11"/>
      <c r="M178" s="11"/>
      <c r="AA178" s="2">
        <f>H178*D178*C178*B178+I178*(D178+C178+B178+A178+1)</f>
        <v>0</v>
      </c>
    </row>
    <row r="179" spans="1:27" ht="15" x14ac:dyDescent="0.25">
      <c r="A179" s="22">
        <v>2</v>
      </c>
      <c r="B179" s="22">
        <v>24</v>
      </c>
      <c r="C179" s="22"/>
      <c r="D179" s="22"/>
      <c r="E179" s="22" t="s">
        <v>175</v>
      </c>
      <c r="F179" s="7"/>
      <c r="G179" s="7"/>
      <c r="H179" s="8"/>
      <c r="I179" s="9"/>
      <c r="J179" s="10">
        <f>SUM(K180:K184)</f>
        <v>0</v>
      </c>
      <c r="K179" s="11"/>
      <c r="L179" s="11">
        <f>SUM(K180:K184)*(100-ROUND(I179,2))/100</f>
        <v>0</v>
      </c>
      <c r="M179" s="11"/>
      <c r="AA179" s="2">
        <f>H179*D179*C179*B179+I179*(D179+C179+B179+A179+1)</f>
        <v>0</v>
      </c>
    </row>
    <row r="180" spans="1:27" ht="15" x14ac:dyDescent="0.25">
      <c r="A180" s="4">
        <v>2</v>
      </c>
      <c r="B180" s="4">
        <v>24</v>
      </c>
      <c r="C180" s="4">
        <v>1</v>
      </c>
      <c r="D180" s="4"/>
      <c r="E180" s="4" t="s">
        <v>175</v>
      </c>
      <c r="F180" s="13"/>
      <c r="G180" s="13"/>
      <c r="H180" s="14"/>
      <c r="I180" s="15"/>
      <c r="J180" s="16">
        <f>SUM(J181:J184)</f>
        <v>0</v>
      </c>
      <c r="K180" s="11">
        <f>SUM(J181:J184)*(100-ROUND(I180,2))/100</f>
        <v>0</v>
      </c>
      <c r="L180" s="11"/>
      <c r="M180" s="11"/>
      <c r="AA180" s="2">
        <f>H180*D180*C180*B180+I180*(D180+C180+B180+A180+1)</f>
        <v>0</v>
      </c>
    </row>
    <row r="181" spans="1:27" ht="28.5" x14ac:dyDescent="0.2">
      <c r="A181" s="23">
        <v>2</v>
      </c>
      <c r="B181" s="23">
        <v>24</v>
      </c>
      <c r="C181" s="23">
        <v>1</v>
      </c>
      <c r="D181" s="23">
        <v>10</v>
      </c>
      <c r="E181" s="23" t="s">
        <v>176</v>
      </c>
      <c r="F181" s="11"/>
      <c r="G181" s="11">
        <v>0</v>
      </c>
      <c r="H181" s="17">
        <v>0</v>
      </c>
      <c r="I181" s="18"/>
      <c r="J181" s="11">
        <f>G181*ROUND(H181,2)</f>
        <v>0</v>
      </c>
      <c r="K181" s="11"/>
      <c r="L181" s="11"/>
      <c r="M181" s="11"/>
      <c r="AA181" s="2">
        <f>H181*D181*C181*B181+I181*(D181+C181+B181+A181+1)</f>
        <v>0</v>
      </c>
    </row>
    <row r="182" spans="1:27" x14ac:dyDescent="0.2">
      <c r="A182" s="23">
        <v>2</v>
      </c>
      <c r="B182" s="23">
        <v>24</v>
      </c>
      <c r="C182" s="23">
        <v>1</v>
      </c>
      <c r="D182" s="23">
        <v>20</v>
      </c>
      <c r="E182" s="23" t="s">
        <v>177</v>
      </c>
      <c r="F182" s="11" t="s">
        <v>28</v>
      </c>
      <c r="G182" s="11">
        <v>15</v>
      </c>
      <c r="H182" s="17">
        <v>0</v>
      </c>
      <c r="I182" s="18"/>
      <c r="J182" s="11">
        <f>G182*ROUND(H182,2)</f>
        <v>0</v>
      </c>
      <c r="K182" s="11"/>
      <c r="L182" s="11"/>
      <c r="M182" s="11"/>
      <c r="AA182" s="2">
        <f>H182*D182*C182*B182+I182*(D182+C182+B182+A182+1)</f>
        <v>0</v>
      </c>
    </row>
    <row r="183" spans="1:27" x14ac:dyDescent="0.2">
      <c r="A183" s="23">
        <v>2</v>
      </c>
      <c r="B183" s="23">
        <v>24</v>
      </c>
      <c r="C183" s="23">
        <v>1</v>
      </c>
      <c r="D183" s="23">
        <v>30</v>
      </c>
      <c r="E183" s="23" t="s">
        <v>178</v>
      </c>
      <c r="F183" s="11" t="s">
        <v>44</v>
      </c>
      <c r="G183" s="11">
        <v>2</v>
      </c>
      <c r="H183" s="17">
        <v>0</v>
      </c>
      <c r="I183" s="18"/>
      <c r="J183" s="11">
        <f>G183*ROUND(H183,2)</f>
        <v>0</v>
      </c>
      <c r="K183" s="11"/>
      <c r="L183" s="11"/>
      <c r="M183" s="11"/>
      <c r="AA183" s="2">
        <f>H183*D183*C183*B183+I183*(D183+C183+B183+A183+1)</f>
        <v>0</v>
      </c>
    </row>
    <row r="184" spans="1:27" x14ac:dyDescent="0.2">
      <c r="A184" s="23">
        <v>2</v>
      </c>
      <c r="B184" s="23">
        <v>24</v>
      </c>
      <c r="C184" s="23">
        <v>1</v>
      </c>
      <c r="D184" s="23">
        <v>40</v>
      </c>
      <c r="E184" s="23" t="s">
        <v>179</v>
      </c>
      <c r="F184" s="11" t="s">
        <v>71</v>
      </c>
      <c r="G184" s="11">
        <v>1</v>
      </c>
      <c r="H184" s="17">
        <v>0</v>
      </c>
      <c r="I184" s="18"/>
      <c r="J184" s="11">
        <f>G184*ROUND(H184,2)</f>
        <v>0</v>
      </c>
      <c r="K184" s="11"/>
      <c r="L184" s="11"/>
      <c r="M184" s="11"/>
      <c r="AA184" s="2">
        <f>H184*D184*C184*B184+I184*(D184+C184+B184+A184+1)</f>
        <v>0</v>
      </c>
    </row>
    <row r="185" spans="1:27" ht="15" x14ac:dyDescent="0.25">
      <c r="A185" s="22">
        <v>2</v>
      </c>
      <c r="B185" s="22">
        <v>40</v>
      </c>
      <c r="C185" s="22"/>
      <c r="D185" s="22"/>
      <c r="E185" s="22" t="s">
        <v>180</v>
      </c>
      <c r="F185" s="7"/>
      <c r="G185" s="7"/>
      <c r="H185" s="8"/>
      <c r="I185" s="9"/>
      <c r="J185" s="10">
        <f>SUM(K186:K188)</f>
        <v>0</v>
      </c>
      <c r="K185" s="11"/>
      <c r="L185" s="11">
        <f>SUM(K186:K188)*(100-ROUND(I185,2))/100</f>
        <v>0</v>
      </c>
      <c r="M185" s="11"/>
      <c r="AA185" s="2">
        <f>H185*D185*C185*B185+I185*(D185+C185+B185+A185+1)</f>
        <v>0</v>
      </c>
    </row>
    <row r="186" spans="1:27" ht="15" x14ac:dyDescent="0.25">
      <c r="A186" s="4">
        <v>2</v>
      </c>
      <c r="B186" s="4">
        <v>40</v>
      </c>
      <c r="C186" s="4">
        <v>1</v>
      </c>
      <c r="D186" s="4"/>
      <c r="E186" s="4" t="s">
        <v>181</v>
      </c>
      <c r="F186" s="13"/>
      <c r="G186" s="13"/>
      <c r="H186" s="14"/>
      <c r="I186" s="15"/>
      <c r="J186" s="16">
        <f>SUM(J187:J188)</f>
        <v>0</v>
      </c>
      <c r="K186" s="11">
        <f>SUM(J187:J188)*(100-ROUND(I186,2))/100</f>
        <v>0</v>
      </c>
      <c r="L186" s="11"/>
      <c r="M186" s="11"/>
      <c r="AA186" s="2">
        <f>H186*D186*C186*B186+I186*(D186+C186+B186+A186+1)</f>
        <v>0</v>
      </c>
    </row>
    <row r="187" spans="1:27" x14ac:dyDescent="0.2">
      <c r="A187" s="23">
        <v>2</v>
      </c>
      <c r="B187" s="23">
        <v>40</v>
      </c>
      <c r="C187" s="23">
        <v>1</v>
      </c>
      <c r="D187" s="23">
        <v>10</v>
      </c>
      <c r="E187" s="23" t="s">
        <v>182</v>
      </c>
      <c r="F187" s="11" t="s">
        <v>28</v>
      </c>
      <c r="G187" s="11">
        <v>15</v>
      </c>
      <c r="H187" s="17">
        <v>0</v>
      </c>
      <c r="I187" s="18"/>
      <c r="J187" s="11">
        <f>G187*ROUND(H187,2)</f>
        <v>0</v>
      </c>
      <c r="K187" s="11"/>
      <c r="L187" s="11"/>
      <c r="M187" s="11"/>
      <c r="AA187" s="2">
        <f>H187*D187*C187*B187+I187*(D187+C187+B187+A187+1)</f>
        <v>0</v>
      </c>
    </row>
    <row r="188" spans="1:27" x14ac:dyDescent="0.2">
      <c r="A188" s="23">
        <v>2</v>
      </c>
      <c r="B188" s="23">
        <v>40</v>
      </c>
      <c r="C188" s="23">
        <v>1</v>
      </c>
      <c r="D188" s="23">
        <v>20</v>
      </c>
      <c r="E188" s="23" t="s">
        <v>183</v>
      </c>
      <c r="F188" s="11" t="s">
        <v>44</v>
      </c>
      <c r="G188" s="11">
        <v>2</v>
      </c>
      <c r="H188" s="17">
        <v>0</v>
      </c>
      <c r="I188" s="18"/>
      <c r="J188" s="11">
        <f>G188*ROUND(H188,2)</f>
        <v>0</v>
      </c>
      <c r="K188" s="11"/>
      <c r="L188" s="11"/>
      <c r="M188" s="11"/>
      <c r="AA188" s="2">
        <f>H188*D188*C188*B188+I188*(D188+C188+B188+A188+1)</f>
        <v>0</v>
      </c>
    </row>
    <row r="189" spans="1:27" ht="15" x14ac:dyDescent="0.25">
      <c r="A189" s="22">
        <v>2</v>
      </c>
      <c r="B189" s="22">
        <v>44</v>
      </c>
      <c r="C189" s="22"/>
      <c r="D189" s="22"/>
      <c r="E189" s="22" t="s">
        <v>184</v>
      </c>
      <c r="F189" s="7"/>
      <c r="G189" s="7"/>
      <c r="H189" s="8"/>
      <c r="I189" s="9"/>
      <c r="J189" s="10">
        <f>SUM(K190:K191)</f>
        <v>0</v>
      </c>
      <c r="K189" s="11"/>
      <c r="L189" s="11">
        <f>SUM(K190:K191)*(100-ROUND(I189,2))/100</f>
        <v>0</v>
      </c>
      <c r="M189" s="11"/>
      <c r="AA189" s="2">
        <f>H189*D189*C189*B189+I189*(D189+C189+B189+A189+1)</f>
        <v>0</v>
      </c>
    </row>
    <row r="190" spans="1:27" ht="15" x14ac:dyDescent="0.25">
      <c r="A190" s="4">
        <v>2</v>
      </c>
      <c r="B190" s="4">
        <v>44</v>
      </c>
      <c r="C190" s="4">
        <v>1</v>
      </c>
      <c r="D190" s="4"/>
      <c r="E190" s="4" t="s">
        <v>184</v>
      </c>
      <c r="F190" s="13"/>
      <c r="G190" s="13"/>
      <c r="H190" s="14"/>
      <c r="I190" s="15"/>
      <c r="J190" s="16">
        <f>SUM(J191:J191)</f>
        <v>0</v>
      </c>
      <c r="K190" s="11">
        <f>SUM(J191:J191)*(100-ROUND(I190,2))/100</f>
        <v>0</v>
      </c>
      <c r="L190" s="11"/>
      <c r="M190" s="11"/>
      <c r="AA190" s="2">
        <f>H190*D190*C190*B190+I190*(D190+C190+B190+A190+1)</f>
        <v>0</v>
      </c>
    </row>
    <row r="191" spans="1:27" ht="42.75" x14ac:dyDescent="0.2">
      <c r="A191" s="11">
        <v>2</v>
      </c>
      <c r="B191" s="11">
        <v>44</v>
      </c>
      <c r="C191" s="11">
        <v>1</v>
      </c>
      <c r="D191" s="11">
        <v>10</v>
      </c>
      <c r="E191" s="11" t="s">
        <v>185</v>
      </c>
      <c r="F191" s="11" t="s">
        <v>44</v>
      </c>
      <c r="G191" s="11">
        <v>21</v>
      </c>
      <c r="H191" s="17">
        <v>0</v>
      </c>
      <c r="I191" s="18"/>
      <c r="J191" s="11">
        <f>G191*ROUND(H191,2)</f>
        <v>0</v>
      </c>
      <c r="K191" s="11"/>
      <c r="L191" s="11"/>
      <c r="M191" s="11"/>
      <c r="AA191" s="2">
        <f>H191*D191*C191*B191+I191*(D191+C191+B191+A191+1)</f>
        <v>0</v>
      </c>
    </row>
    <row r="193" spans="2:5" ht="15" x14ac:dyDescent="0.25">
      <c r="C193" s="20" t="s">
        <v>186</v>
      </c>
      <c r="E193" s="19">
        <f>ROUND(100*AVERAGEA(AA:AA),0)</f>
        <v>0</v>
      </c>
    </row>
    <row r="194" spans="2:5" ht="15" x14ac:dyDescent="0.25">
      <c r="B194" s="21"/>
    </row>
    <row r="195" spans="2:5" ht="15" x14ac:dyDescent="0.25">
      <c r="B195" s="21" t="s">
        <v>187</v>
      </c>
    </row>
    <row r="196" spans="2:5" ht="15" x14ac:dyDescent="0.25">
      <c r="B196" s="21" t="s">
        <v>188</v>
      </c>
    </row>
    <row r="197" spans="2:5" ht="15" x14ac:dyDescent="0.25">
      <c r="B197" s="21" t="s">
        <v>189</v>
      </c>
    </row>
    <row r="198" spans="2:5" ht="15" x14ac:dyDescent="0.25">
      <c r="B198" s="21" t="s">
        <v>190</v>
      </c>
    </row>
  </sheetData>
  <sheetProtection algorithmName="SHA-512" hashValue="71hNC1Fz8OpEh8tSgo4muSFHEFGTV39b6UkbLXJxz7NmTftiWJfBHoCJBSHWgbDsOcbF8O+p2sC8+rHg79gcvA==" saltValue="Y8PLP0NUMAb6xN0QyTyD7Q==" spinCount="100000" sheet="1" objects="1" scenarios="1" formatColumns="0" sort="0" autoFilter="0"/>
  <autoFilter ref="A1:M1"/>
  <pageMargins left="0.1111111111111111" right="0.22222222222222221" top="0.34722222222222221" bottom="0.34722222222222221" header="0.1388888888888889" footer="0.1388888888888889"/>
  <pageSetup paperSize="9" scale="85" orientation="landscape" r:id="rId1"/>
  <headerFooter>
    <oddHeader>&amp;C הצעה למכרז מספר 131-2023&amp;Rמכבי שירותי בריאות (ישן)      &amp;L&amp;D</oddHeader>
    <oddFooter>&amp;Lמגיש ההצעה:________________  חתימה:_____________&amp;Rעמוד &amp;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הצעת קבלן</vt:lpstr>
      <vt:lpstr>גיליון1</vt:lpstr>
      <vt:lpstr>'הצעת קבלן'!WPrint_Area_W</vt:lpstr>
      <vt:lpstr>'הצעת קבלן'!WPrint_TitlesW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serruya_j</dc:creator>
  <cp:lastModifiedBy>serruya_j</cp:lastModifiedBy>
  <dcterms:created xsi:type="dcterms:W3CDTF">2023-03-22T15:52:51Z</dcterms:created>
  <dcterms:modified xsi:type="dcterms:W3CDTF">2023-03-22T15:53:20Z</dcterms:modified>
</cp:coreProperties>
</file>