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
    </mc:Choice>
  </mc:AlternateContent>
  <xr:revisionPtr revIDLastSave="0" documentId="8_{60126A70-C72A-4E3C-AE85-3807016CC0BE}" xr6:coauthVersionLast="47" xr6:coauthVersionMax="47" xr10:uidLastSave="{00000000-0000-0000-0000-000000000000}"/>
  <bookViews>
    <workbookView xWindow="-108" yWindow="-108" windowWidth="23256" windowHeight="12576" xr2:uid="{E1584DD7-C825-44DA-80FA-41B05A22E9B2}"/>
  </bookViews>
  <sheets>
    <sheet name="הצעת קבלן" sheetId="2" r:id="rId1"/>
    <sheet name="גיליון1" sheetId="1" r:id="rId2"/>
  </sheets>
  <definedNames>
    <definedName name="_xlnm._FilterDatabase" localSheetId="0" hidden="1">'הצעת קבלן'!$A$1:$M$1</definedName>
    <definedName name="_xlnm.Print_Area" localSheetId="0">'הצעת קבלן'!$A$1:$M$130</definedName>
    <definedName name="_xlnm.Print_Titles" localSheetId="0">'הצעת קבלן'!$1:$1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 i="2" l="1"/>
  <c r="E130" i="2"/>
  <c r="Z1" i="2"/>
  <c r="AA128" i="2"/>
  <c r="J128" i="2"/>
  <c r="AA127" i="2"/>
  <c r="K127" i="2"/>
  <c r="J127" i="2"/>
  <c r="AA126" i="2"/>
  <c r="J126" i="2"/>
  <c r="AA125" i="2"/>
  <c r="J125" i="2"/>
  <c r="AA124" i="2"/>
  <c r="L124" i="2"/>
  <c r="J124" i="2"/>
  <c r="AA123" i="2"/>
  <c r="J123" i="2"/>
  <c r="AA122" i="2"/>
  <c r="J122" i="2"/>
  <c r="AA121" i="2"/>
  <c r="J121" i="2"/>
  <c r="AA120" i="2"/>
  <c r="J120" i="2"/>
  <c r="AA119" i="2"/>
  <c r="J119" i="2"/>
  <c r="AA118" i="2"/>
  <c r="J118" i="2"/>
  <c r="AA117" i="2"/>
  <c r="J117" i="2"/>
  <c r="AA116" i="2"/>
  <c r="J116" i="2"/>
  <c r="AA115" i="2"/>
  <c r="J115" i="2"/>
  <c r="AA114" i="2"/>
  <c r="J114" i="2"/>
  <c r="AA113" i="2"/>
  <c r="J113" i="2"/>
  <c r="AA112" i="2"/>
  <c r="J112" i="2"/>
  <c r="AA111" i="2"/>
  <c r="J111" i="2"/>
  <c r="AA110" i="2"/>
  <c r="J110" i="2"/>
  <c r="AA109" i="2"/>
  <c r="J109" i="2"/>
  <c r="AA108" i="2"/>
  <c r="K108" i="2"/>
  <c r="J108" i="2"/>
  <c r="AA107" i="2"/>
  <c r="J107" i="2"/>
  <c r="AA106" i="2"/>
  <c r="J106" i="2"/>
  <c r="AA105" i="2"/>
  <c r="J105" i="2"/>
  <c r="AA104" i="2"/>
  <c r="L104" i="2"/>
  <c r="J104" i="2"/>
  <c r="AA103" i="2"/>
  <c r="J103" i="2"/>
  <c r="AA102" i="2"/>
  <c r="J102" i="2"/>
  <c r="AA101" i="2"/>
  <c r="K101" i="2"/>
  <c r="J101" i="2"/>
  <c r="AA100" i="2"/>
  <c r="J100" i="2"/>
  <c r="AA99" i="2"/>
  <c r="L99" i="2"/>
  <c r="J99" i="2"/>
  <c r="AA98" i="2"/>
  <c r="J98" i="2"/>
  <c r="AA97" i="2"/>
  <c r="K97" i="2"/>
  <c r="J97" i="2"/>
  <c r="AA96" i="2"/>
  <c r="J96" i="2"/>
  <c r="AA95" i="2"/>
  <c r="L95" i="2"/>
  <c r="J95" i="2"/>
  <c r="AA94" i="2"/>
  <c r="J94" i="2"/>
  <c r="AA93" i="2"/>
  <c r="J93" i="2"/>
  <c r="AA92" i="2"/>
  <c r="J92" i="2"/>
  <c r="AA91" i="2"/>
  <c r="J91" i="2"/>
  <c r="AA90" i="2"/>
  <c r="J90" i="2"/>
  <c r="AA89" i="2"/>
  <c r="J89" i="2"/>
  <c r="AA88" i="2"/>
  <c r="J88" i="2"/>
  <c r="AA87" i="2"/>
  <c r="J87" i="2"/>
  <c r="AA86" i="2"/>
  <c r="K86" i="2"/>
  <c r="J86" i="2"/>
  <c r="AA85" i="2"/>
  <c r="J85" i="2"/>
  <c r="AA84" i="2"/>
  <c r="L84" i="2"/>
  <c r="J84" i="2"/>
  <c r="AA83" i="2"/>
  <c r="J83" i="2"/>
  <c r="AA82" i="2"/>
  <c r="K82" i="2"/>
  <c r="J82" i="2"/>
  <c r="AA81" i="2"/>
  <c r="L81" i="2"/>
  <c r="J81" i="2"/>
  <c r="AA80" i="2"/>
  <c r="J80" i="2"/>
  <c r="AA79" i="2"/>
  <c r="J79" i="2"/>
  <c r="AA78" i="2"/>
  <c r="J78" i="2"/>
  <c r="AA77" i="2"/>
  <c r="J77" i="2"/>
  <c r="AA76" i="2"/>
  <c r="J76" i="2"/>
  <c r="AA75" i="2"/>
  <c r="J75" i="2"/>
  <c r="AA74" i="2"/>
  <c r="J74" i="2"/>
  <c r="AA73" i="2"/>
  <c r="J73" i="2"/>
  <c r="AA72" i="2"/>
  <c r="J72" i="2"/>
  <c r="AA71" i="2"/>
  <c r="J71" i="2"/>
  <c r="AA70" i="2"/>
  <c r="K70" i="2"/>
  <c r="J70" i="2"/>
  <c r="AA69" i="2"/>
  <c r="J69" i="2"/>
  <c r="AA68" i="2"/>
  <c r="J68" i="2"/>
  <c r="AA67" i="2"/>
  <c r="J67" i="2"/>
  <c r="AA66" i="2"/>
  <c r="J66" i="2"/>
  <c r="AA65" i="2"/>
  <c r="J65" i="2"/>
  <c r="AA64" i="2"/>
  <c r="J64" i="2"/>
  <c r="AA63" i="2"/>
  <c r="J63" i="2"/>
  <c r="AA62" i="2"/>
  <c r="J62" i="2"/>
  <c r="AA61" i="2"/>
  <c r="J61" i="2"/>
  <c r="AA60" i="2"/>
  <c r="J60" i="2"/>
  <c r="AA59" i="2"/>
  <c r="J59" i="2"/>
  <c r="AA58" i="2"/>
  <c r="J58" i="2"/>
  <c r="AA57" i="2"/>
  <c r="K57" i="2"/>
  <c r="J57" i="2"/>
  <c r="AA56" i="2"/>
  <c r="J56" i="2"/>
  <c r="AA55" i="2"/>
  <c r="J55" i="2"/>
  <c r="AA54" i="2"/>
  <c r="J54" i="2"/>
  <c r="AA53" i="2"/>
  <c r="J53" i="2"/>
  <c r="AA52" i="2"/>
  <c r="J52" i="2"/>
  <c r="AA51" i="2"/>
  <c r="J51" i="2"/>
  <c r="AA50" i="2"/>
  <c r="J50" i="2"/>
  <c r="AA49" i="2"/>
  <c r="J49" i="2"/>
  <c r="AA48" i="2"/>
  <c r="J48" i="2"/>
  <c r="AA47" i="2"/>
  <c r="J47" i="2"/>
  <c r="AA46" i="2"/>
  <c r="K46" i="2"/>
  <c r="J46" i="2"/>
  <c r="AA45" i="2"/>
  <c r="J45" i="2"/>
  <c r="AA44" i="2"/>
  <c r="J44" i="2"/>
  <c r="AA43" i="2"/>
  <c r="J43" i="2"/>
  <c r="AA42" i="2"/>
  <c r="J42" i="2"/>
  <c r="AA41" i="2"/>
  <c r="J41" i="2"/>
  <c r="AA40" i="2"/>
  <c r="K40" i="2"/>
  <c r="J40" i="2"/>
  <c r="AA39" i="2"/>
  <c r="J39" i="2"/>
  <c r="AA38" i="2"/>
  <c r="J38" i="2"/>
  <c r="AA37" i="2"/>
  <c r="J37" i="2"/>
  <c r="AA36" i="2"/>
  <c r="J36" i="2"/>
  <c r="AA35" i="2"/>
  <c r="J35" i="2"/>
  <c r="AA34" i="2"/>
  <c r="J34" i="2"/>
  <c r="AA33" i="2"/>
  <c r="K33" i="2"/>
  <c r="J33" i="2"/>
  <c r="AA32" i="2"/>
  <c r="L32" i="2"/>
  <c r="J32" i="2"/>
  <c r="AA31" i="2"/>
  <c r="J31" i="2"/>
  <c r="AA30" i="2"/>
  <c r="J30" i="2"/>
  <c r="AA29" i="2"/>
  <c r="J29" i="2"/>
  <c r="AA28" i="2"/>
  <c r="K28" i="2"/>
  <c r="J28" i="2"/>
  <c r="AA27" i="2"/>
  <c r="J27" i="2"/>
  <c r="AA26" i="2"/>
  <c r="J26" i="2"/>
  <c r="AA25" i="2"/>
  <c r="J25" i="2"/>
  <c r="AA24" i="2"/>
  <c r="J24" i="2"/>
  <c r="AA23" i="2"/>
  <c r="J23" i="2"/>
  <c r="AA22" i="2"/>
  <c r="J22" i="2"/>
  <c r="AA21" i="2"/>
  <c r="J21" i="2"/>
  <c r="AA20" i="2"/>
  <c r="K20" i="2"/>
  <c r="J20" i="2"/>
  <c r="AA19" i="2"/>
  <c r="J19" i="2"/>
  <c r="AA18" i="2"/>
  <c r="L18" i="2"/>
  <c r="J18" i="2"/>
  <c r="AA17" i="2"/>
  <c r="J17" i="2"/>
  <c r="AA16" i="2"/>
  <c r="J16" i="2"/>
  <c r="AA15" i="2"/>
  <c r="K15" i="2"/>
  <c r="J15" i="2"/>
  <c r="AA14" i="2"/>
  <c r="J14" i="2"/>
  <c r="AA13" i="2"/>
  <c r="J13" i="2"/>
  <c r="AA12" i="2"/>
  <c r="J12" i="2"/>
  <c r="AA11" i="2"/>
  <c r="J11" i="2"/>
  <c r="AA10" i="2"/>
  <c r="L10" i="2"/>
  <c r="J10" i="2"/>
  <c r="AA9" i="2"/>
  <c r="J9" i="2"/>
  <c r="AA8" i="2"/>
  <c r="J8" i="2"/>
  <c r="AA7" i="2"/>
  <c r="J7" i="2"/>
  <c r="AA6" i="2"/>
  <c r="J6" i="2"/>
  <c r="AA5" i="2"/>
  <c r="J5" i="2"/>
  <c r="AA4" i="2"/>
  <c r="K4" i="2"/>
  <c r="J4" i="2"/>
  <c r="AA3" i="2"/>
  <c r="L3" i="2"/>
  <c r="J3" i="2"/>
  <c r="AA2" i="2"/>
  <c r="M2" i="2"/>
  <c r="J2" i="2"/>
</calcChain>
</file>

<file path=xl/sharedStrings.xml><?xml version="1.0" encoding="utf-8"?>
<sst xmlns="http://schemas.openxmlformats.org/spreadsheetml/2006/main" count="221" uniqueCount="144">
  <si>
    <t>תת כתב</t>
  </si>
  <si>
    <t>פרק</t>
  </si>
  <si>
    <t>תת פרק</t>
  </si>
  <si>
    <t>סעיף</t>
  </si>
  <si>
    <t>תאור הסעיף</t>
  </si>
  <si>
    <t>יח"מ</t>
  </si>
  <si>
    <t>כמות</t>
  </si>
  <si>
    <t>מחיר יחידה</t>
  </si>
  <si>
    <t>אחוז הנחה</t>
  </si>
  <si>
    <t>סה"כ לפני הנחה</t>
  </si>
  <si>
    <t>סה"כ לתת פרק</t>
  </si>
  <si>
    <t>סה"כ לפרק</t>
  </si>
  <si>
    <t>סה"כ לכתב</t>
  </si>
  <si>
    <t>כל סעיפי כתב כמויות</t>
  </si>
  <si>
    <t>עבודות בטון יצוק באתר</t>
  </si>
  <si>
    <t>..</t>
  </si>
  <si>
    <t>הערה: המחירים הנקובים בפרק זה מתיחסים לבטון ב-30 וכוללים זיון בטונים בהתאם לפרטי ביצוע מאושרים על ידי המפקח.</t>
  </si>
  <si>
    <t>חגורות (הגבהות בטון) מתחת לקירות גבס מסביב לחדרים רטובים במידות חתך כ-12x15 ס"מ</t>
  </si>
  <si>
    <t>מ"א</t>
  </si>
  <si>
    <t>הגבהת בטון מתחת לארונות שרות במידות חתך כ-60x20 ס"מ.</t>
  </si>
  <si>
    <t>בטון מסילות פלדה של "קומפקטוס" שיסופקו על ידי המזמין. המחיר כולל פירוק ריצוף קיים והזזת המילוי, ביטון המסילות והכנה לריצוף. מידות הקומפקטוס: 590x300 ס"מ. המדידה: קומפלט ל"קומפקטוס".</t>
  </si>
  <si>
    <t>קומפלט</t>
  </si>
  <si>
    <t>בסיסי בטון ב-30 עבור כספות במידות כ-60x60x25 ס"מ, כולל זיון. הכל לפי פרט מאושר ע"י המפקח.</t>
  </si>
  <si>
    <t>יח'</t>
  </si>
  <si>
    <t>עבודות איטום</t>
  </si>
  <si>
    <t>כללי</t>
  </si>
  <si>
    <t>כל העבודות כפופות לנאמר ב"מיפרט הכללי לעבודות בנין" ("האוגדן הכחול") כולל אופני מדידה, אלא אם יצוין אחרת בסעיף או במפרט. יש להתייחס לפרק 05 מהדורה 0420, אותו ניתן להשיג באתר משהב"ט ONLINE.MOD.GOV.IL.</t>
  </si>
  <si>
    <t>כל עבודות האיטום כוללות את ההכנות הדרושות לביצוע נאות של עבודות האיטום, כגון טיפול בסדקים, "רולקות", עיבודים סביב צנרת, פריימר, אספקת כל החומרים וחומרי העזר וכו'.</t>
  </si>
  <si>
    <t>עלויות העבודות כוללות גם את עלות הבדיקות המקובלות הנדרשות (כגון הצפה, המטרה) ולא ישולם עבורן בנפרד.</t>
  </si>
  <si>
    <t>איטום חדרים רטובים</t>
  </si>
  <si>
    <t>איטום ריצפה וקירות עד לגובה כ-20 ס"מ במערכת אטימה על בסיס טיח הידראולי מוגמש, מסוג כגון "איטומט פלוס 502" (כרמית) או ש"ע, משוריינת בארג זכוכית חסין אלקלי, בעובי כולל מיזערי של 3 מ"מ. העבודה כוללת איטום מסביב לצנרת ואביזרים ייעודיים העוברים דרך הריצפה ו/או הקירות. המדידה לפי מ"ר שטח ריצפה כולל שטח קי רות נרטבים בגובה 20 ס"מ בהיקף החדר.</t>
  </si>
  <si>
    <t>מ"ר</t>
  </si>
  <si>
    <t>ביצוע שכבות של אמולסיה ביטומן, בעובי 2 מ"מ על פני האיטום הנ"ל, ע"ג רצפת השרותים והמקלחות, עם הטבעה של אגרגט גס לשיפור ההדבקה .</t>
  </si>
  <si>
    <t>עבודות נגרות אומן ומסגרות בנין</t>
  </si>
  <si>
    <t>הערה: מודגש בזאת שתאורי העבודות כמצויין בסעיפים להלן הינם מינימליים וסכמטיים ביותר ונועדו אך ורק לזהות את המוצר ו/או הפריט לצורך קביעת מחיר היחידה על ידי הקבלן המציע.  התאור המלא של המוצרים ו/או הפריטים נמצא בתכניות ורשימות האדריכל. כל המוצרים ו/או הפריטים להלן יכללו את כל הנדרש לבצוע מושלם של העבוד ות לרבות המשקופים, כל הפרזול הדרוש לרבות צירי רצפה ומחזירי דלת עליונים, ידיות בהלה והכנות לפתיחה חשמלית. כל הצבע והצביעה, מלויים אקוסטיים, הזכוכית והזגוג, כל חומרי הצפוי חומרי האטימה - הכל כמצויין בתכניות ובמפרטים. כמו כן כוללים המפרטים למיניהם הוראות והנחיות משלימות שעל הקבלן לקחתן בחשבון בעת שיכי</t>
  </si>
  <si>
    <t>עבודות נגרות - דלתות</t>
  </si>
  <si>
    <t>יש לכלול במחירי הדלתות פרופילי RHS 70/70 בצידי הדלתות ומרצפה לתקרת בטון</t>
  </si>
  <si>
    <t>דלת נגררת לכיס בקיר N-01 מידות נומינליות: 90x210 ס"מ הערה: המחיר כולל גם כיס בקיר</t>
  </si>
  <si>
    <t>דלתות לנישת רכזות N-02 מידות נומינליות: 100x240 ס"מ הערה: המחיר כולל גם כיס בקיר</t>
  </si>
  <si>
    <t>דלתות לנישת ארון חשמל N-03 מידות נומינליות: 120x230 ס"מ</t>
  </si>
  <si>
    <t>דלת נגררת לכיס בקיר N-04 מידות נומינליות: 80x210 ס"מ הערה: המחיר כולל גם כיס בקיר.</t>
  </si>
  <si>
    <t>דלת עם תריס איוורור N-05 מידות נומינליות: 80x210 ס"מ</t>
  </si>
  <si>
    <t>דלת N-06 מידות נומינליות: 100x210 ס"מ</t>
  </si>
  <si>
    <t>מסגרות - דלתות וסורגים</t>
  </si>
  <si>
    <t>דלת רב בריח M-01 מידות נומינליות: 100x210 ס"מ</t>
  </si>
  <si>
    <t>סורג חשמלי נגלל לרבות ארגז תריס M-02 מידות נומינליות: 393x310 ס"מ</t>
  </si>
  <si>
    <t>דלת אש בטחון 5 דקות לפריצה קרה M-03 מידות נומינליות: 120x210 ס"מ</t>
  </si>
  <si>
    <t>מתקני תברואה</t>
  </si>
  <si>
    <t>אספקת מים קרים חמים</t>
  </si>
  <si>
    <t>צינור SP או מולטיגול כולל ספחים בקוטר 16 מ"מ</t>
  </si>
  <si>
    <t>צינור כנ"ל אולם בקוטר 25 מ"מ</t>
  </si>
  <si>
    <t>בידוד לצנורות מים חמים משרוולי "וידופלקס" או "עינביד" או "ארמפלקס"  בעובי "1/2, לצנורות בקוטר "1/2 לרבות סרטי הדבקה מ-פי.וי.סי</t>
  </si>
  <si>
    <t>בידוד כנ"ל לצנור "4\3</t>
  </si>
  <si>
    <t>מערכת מד מים בקוטר "3/4 אוקטב כולל שני ברזים כדוריים</t>
  </si>
  <si>
    <t>מטפי אבקה יבשה 6 ק"ג</t>
  </si>
  <si>
    <t>אבזרים למים קרים וחמים</t>
  </si>
  <si>
    <t>המחיר כולל בדיקת לחץ לצנרת עם משאבה ל-12 אטמוספרות</t>
  </si>
  <si>
    <t>ברז חשמלי לקו מי הצריכה מטיפוס normally open, כדוגמת LRF_24 S  יצרן  BELIMO או ש"ע מאושר. מתח נמוך 24/12 v עם חיבור מגע יבש ללוח מקשים של מערכת הפריצה</t>
  </si>
  <si>
    <t>מז"ח "3/4 מאושר ע"י משרד הבריאות</t>
  </si>
  <si>
    <t>ברז כדורי עשוי ברונזה בקוטר "3/4</t>
  </si>
  <si>
    <t>ברז כדורי כנ"ל אך קוטר "1/2</t>
  </si>
  <si>
    <t>מערכת נקזים ואיוורור</t>
  </si>
  <si>
    <t>נקודת ניקוז למזגנים מPVC בהדבקה 40 מ"מ כולל ספחים והתחברות לסיפון פעיל (עורך הצינור עד 6 מ') כולל אביזר קוני מתוברג בקצה</t>
  </si>
  <si>
    <t>צינורות מ PVC .בהדבקה לניקוז מזגנים בקוטר עד 40 מ"מ</t>
  </si>
  <si>
    <t>צינורות כנ"ל אך בקוטר 50 מ"מ.</t>
  </si>
  <si>
    <t>צינורות פוליאתילן בצפיפות גבוהה (H.D.P.E)דוגמת "חוליות" או "גבריט" או "מובילית" או ש"ע מותקנים גלויים או סמויים קוטר 50 מ"מ לרבות ספחים</t>
  </si>
  <si>
    <t>צנורות פוליאתילן בצפיפות גבוהה (H.D.P.E) בקוטר 110 מ"מ מותקנים גלויים, סמויים, או במילוי, לרבות ספחים</t>
  </si>
  <si>
    <t>קופסות בקורת מפוליפרופילן "2/"4 או נופלת עם טבעת ומכסה פליז מבורג עם מסגרת מרובעת מפליז</t>
  </si>
  <si>
    <t>מחסומי רצפה מפוליפרופילן "2/"4 עם רשת מפליז וטבעת מוברגת</t>
  </si>
  <si>
    <t>מחסומי תופי מפוליפרופילן "2/"4 עם מכסה מפליז ותבעת מוברגת</t>
  </si>
  <si>
    <t>התחברות של צינור שפכים/ניקוז חדש מפוליאתילן בצפיפות גבוהה (HDPE) קוטר 50 מ"מ לצינור קיים קוטר 110 מ"מ, לרבות חיתוך הצינור הקיים, ספחים (מעבר קוטר,מופות לריתוך, הסתעפות) וחיבור</t>
  </si>
  <si>
    <t>התחברות של צינור שפכים חדש מ-HDPE בקוטר 110 מ"מ לצינור קיים קוטר 110 מ"מ לרבות חיתוך הצינור הקיים, הסתעפות, מופות לריתוך וחיבור</t>
  </si>
  <si>
    <t>קבועות תברואתיות ואביזריהן</t>
  </si>
  <si>
    <t>המחירים כוללים אספקה והתקנה בשלמות של הקבועות, חיבור למערכת מים, ספחים, זויות וברכיים לחיבור דלוחין,  ברזי ניל וקונזולות תמיכה.</t>
  </si>
  <si>
    <t>אסלה תלויה סוג א' כולל מושב ומכסה טריקה שקטה טיפוס כבד עם צירי מתכת מצופים כרום, פקק ביקורת כולל מנשא מקורי של היצרן על כל אביזריו - האסלות דגם פטרה 373 או ש"ע</t>
  </si>
  <si>
    <t>מיכל הדחה דו כמותי סמוי דגם נפטון או אהווי מתוצרת חרסה מק"ט 422 כולל ברז ניתוק פנימי וסידור תמיכה, פנל הפעלה מנירוסטה התקנה גבוהה, כולל  ברז זויתי צינור מלוי מנג'ט והתחברות לאסלה הכל עפ"י מפרט מכבי. המחיר כולל את ביטון המיכל.</t>
  </si>
  <si>
    <t>כיור רחצה אורחים/נטילת ידיים לוטם מונח תלוי מלבני מחרס לבן סוג א' מאושר ע"י אדריכל בחדר רופא נשים, הנקה, סטריליזציה</t>
  </si>
  <si>
    <t>נקודת לכיור לרבות חבור למערכת מים וביוב, התקנת הכיור והסוללה, הכל בשלמות.</t>
  </si>
  <si>
    <t>סיפון "1¼ ניקל לכיור רחצה</t>
  </si>
  <si>
    <t>סיפון מטבח ליפסקי "2 או ש"ע מאושר על ידי מכבי לפי בחירת האדריכל</t>
  </si>
  <si>
    <t>סוללה פרח תוצרת "חמת" דגם אוורסט מק"ט 302843 היוצא ממשטח שיש, פיה בינונית קבועה בשירותים</t>
  </si>
  <si>
    <t>ברז פרח תוצרת "חמת" סדרת אוורסט גמר כרום ניקל עם פיה ארוכה מסתובבת מק"ט 302853 ח.צוות, ח.מעבדה</t>
  </si>
  <si>
    <t>חסכם מגומיה בתוך ברז הספקה להקטנת כמות המים ושמירה על הלחץ</t>
  </si>
  <si>
    <t>הכנה בלבד למתקן מים קרים מטיפוס "מי קר" דוגמת תוצרת ת.נ.ה. כולל צנרת, הספקה, ניקוז והתקנה מושלמת (לא כולל המתקן)</t>
  </si>
  <si>
    <t>דוד מים חמים 30 ליטר עם ציפוי אמאייל פנימי ובידוד פוליאוריתן יצוק על כל האביזרים ושסתום בטחון, מורכב על קיר או מותקן באינטרסול ומחובר למערכת החשמל ולצנורות מים קרים וחמים שהוכנו מראש</t>
  </si>
  <si>
    <t>ספרינקלרים מערכות וצנרת</t>
  </si>
  <si>
    <t>יש לכלול במחיר העבודה התאמות ספרינקלרים קיימים לתקרה החדשה</t>
  </si>
  <si>
    <t>המחיר כולל בדיקות ואישורי מכון התקנים לכל נושא הספרינקלרים, כולל טיפול בכל הליקויים עד לקבלת אישור מכון התקנים</t>
  </si>
  <si>
    <t>הספקה והרכבה של צינור מגולוון סקדיול 40 ללא תפר עם אביזרי QUICKUP כלול במחיר כולל ספחים בקוטר "1 הצינורות יורכבו באופן גלוי בתואי סופי שיקבה ע"י המפקח כולל תמיכות וצבע מתועש אנטיקורזיבי סופי .</t>
  </si>
  <si>
    <t>כנ"ל אך סקדיול 10 בקוטר "½1</t>
  </si>
  <si>
    <t>הספקה והרכבה של צנור מגולבן סקדיול 10 ללא תפר עם אביזרי QUICKUP כלו במחיר כולל ספחים בקוטר "2 הצנורות יורכבו באופן גלוי בתואי סופי שיקבע ע"י המפקח כולל תמיכות וצבע אנטיקורוזיבי סופי בגוון אדריכל.</t>
  </si>
  <si>
    <t>הספקה והרכבה של צנור מגולבן סקדיול 10 ללא תפר עם אביזרי QUICKUP כלו במחיר כולל ספחים בקוטר "3 הצנורות יורכבו באופן גלוי בתואי סופי שיקבע ע"י המפקח כל תמיכות וצבע אנטיקורוזיבי סופי בגוון אדריכל.</t>
  </si>
  <si>
    <t>ספרינקלר מסוג  UPRIGHT/PENDENT QUICK RESPONSE, בועה, גימור כרום, נחיר "K=5.6 1/2, טמפ' ההפעלה 68 מעלות צלסיוס, תוצרת "CENTRAL" או ש"ע.</t>
  </si>
  <si>
    <t>ספרינקלר כנ"ל אולם ניצב מותקן מעל תקרה אקוסטית</t>
  </si>
  <si>
    <t>רוזטה כרום שני חלקים לספרינקלר "3/4 שקועה בתקרה מונמכת</t>
  </si>
  <si>
    <t>חיבור גמיש פלב"מ עם עיגון באורך 1500 מ"מ</t>
  </si>
  <si>
    <t>עבודות טיח</t>
  </si>
  <si>
    <t>תיקונים והשלמות לטיח פנים רגיל בקטעים וברצועות לאחר עבודות הריסות ופירוקים, כולל שילוב מלא עם טיח קיים. המדידה: קומפלט לשני מפלסים</t>
  </si>
  <si>
    <t>עבודות ריצוף וחיפוי</t>
  </si>
  <si>
    <t>הערה 1: לתשומת לב הקבלן מחירי ריצופים וחיפויים בפרק זה כוללים גם אספקת 5% נוספים של אריחים שיעברו לרשות המזמין.</t>
  </si>
  <si>
    <t>ריצוף באריחי גרניט-פורצלן במידות 80x80 ס"מ 9R מדגמים מתוארים במפרט "מכבי" מסוג וגוון מאושר על ידי האדריכל. במחיר יסוד 110 ש"ח/מ"ר, בשיטת "Cut to size", עיצוב תפרים/פוגות ברוחב 3 מ"מ ומילוי ברובה אקרילי מסוג Grigio Medio 117 עם פיגמנט בגוון לבחירת האדריכל. ביצוע על גבי מילוי מיוצב בגובה כ-20 ס"מ</t>
  </si>
  <si>
    <t>פנלים מסוג הריצוף הנ"ל (מוכנים או חתוכים) בגובה עד 8 ס"מ.</t>
  </si>
  <si>
    <t>ריצוף מאריחי ריצוף גרניט פורצלן במידות 80x80 ס"מ, אנטי סליפ 10R, כל היתר כמתואר בסעיף 10.010 במחיר יסוד 85 ש"ח/מ"ר.</t>
  </si>
  <si>
    <t>שילוב בריצוף פס ברוחב 10 ס"מ מאריחים קרמיים בגוון ירוק/כחול.</t>
  </si>
  <si>
    <t>חיפוי קירות ביריעות ויניל "שיינזון" דגם WC-40 בגובה 120 ס"מ ו-90 ס"מ בגוון 301 לבן שבור כולל פרופיל סיום דגם TOP CAP בגוון זהה ליריעה.</t>
  </si>
  <si>
    <t>פרופילי אלומיניום עם ציפוי דקורטיבי תוצרת PAWLING דגם CG-20 או ש"ע תוצרת  PC בגובה 240 ס"מI</t>
  </si>
  <si>
    <t>חיפוי קרמי בקירות במידות 60x20 ס"מ לבן מט מסוג המתואר במפרט וגוון לפי בחירת האדריכל במחיר יסוד 80 ש"ח/מ"ר, רובה בגוון 100 Mapei White מיקום: קירות שרותים, עד גובה תקרה אקוסטית, מגובה משטחי אבן עד תחתית ארון עליון.</t>
  </si>
  <si>
    <t>סרגלי סף בין סוגי ריצוף שונים מפרופיל אלומיניום מאולגן מסוג מאושר על ידי המפקח.</t>
  </si>
  <si>
    <t>עבודות צביעה</t>
  </si>
  <si>
    <t>הערה: לתשומת לב הקבלן:  - אין הבדל במחירי צביעה ורענוון צבע בקירות, תקרות, עמודים וכד' בין משטחי טיח, גבס או בטון.  - המדידה של הצביעה היא לפי פריסת שטחים צבועים לרבות שטחים צרים וקטעים קטנים.</t>
  </si>
  <si>
    <t>צביעת קירות, תקרות עמודים וסינרים (משטחי טיח, בטון וגבס) במערכת "סופרקריל" בגוונים לפי בחירת האדריכל, כולל:  - הכנת השטח לרבות שימוש בשפכטל. - צביעה בשלוש שכבות</t>
  </si>
  <si>
    <t>עבודות אלומיניום</t>
  </si>
  <si>
    <t>מודגש בזאת שתאורי העבודות כמצויין בסעיפים להלן הינם מינימליים וסכמטיים ביותר ונועדו אך ורק לזהות את המוצר ו/או הפריט לצורך קביעת מחיר היחידה על ידי הקבלן המציע.  התאור המלא של המוצרים ו/או הפריטים נמצא בתכניות ורשימות האדריכל. כל המוצרים ו/או הפריטים להלן יכללו את כל הנדרש לבצוע מושלם של העבודות לרב ות המשקופים, כל הפרזול הדרוש לרבות צירי רצפה ומחזירי דלת עליונים, ידיות בהלה, תריסים, ארגזי תריסים והכנות לפתיחה חשמלית. כל הצבע והצביעה, מלויים אקוסטיים, הזכוכית והזגוג, ציפוי נירוסטה/פליז,  עמודוני חיזוק, פרופילי הגנה וכל חומרי הצפוי חומרי האטימה - הכל כמצויין בתכניות ובמפרטים. כמו כן כוללים המפר</t>
  </si>
  <si>
    <t>דלת + ויטרינה קבועה AL-01 מידות נומינליות: 201x250 ס"מ</t>
  </si>
  <si>
    <t>הדבקת פויל מסוג וגוון לפי בחירת האדריכל על גבי זכוכית</t>
  </si>
  <si>
    <t>אלמנטים מתועשים</t>
  </si>
  <si>
    <t>הערה 1: כל המחיצות בגובה ריצוף - תקרת בטון. על הקבלן לקחת בחשבון שימוש בפיגומים ומכונות הרמה, בגלל גובה החלל.</t>
  </si>
  <si>
    <t>הערה 2: לתשומת לב הקבלן: גוונים של L+Z, פרופיל U ופיין ליין בגוון לפי בחירת האדריכל. הערה 3: המחירים בפרק זה כוללים גם סגירת כל מעברים במחיצות שנוצרו תוך כדי העבודה עבור מערכות עד גובה תקרה קונסטרוקטיבית. הערה 4: מרחקים בין פרופילי שילדה אנכיים לא יעלה על 40 ס"מ.</t>
  </si>
  <si>
    <t>כד'. הכל בשלמות לפי המפרט ופרטים מאושרים ע"י המפקח. לתשומת לב הקבלן: כל החלקים אופקיים בתקרות נמדדות לפי סעיף זה.</t>
  </si>
  <si>
    <t>מחיצות גבס חד-קרומיות, לרבות דפנות של נישות (לוח גבס רגיל בכל דופן) בעובי כ-10-11 ס"מ. הכל בשלמות כמתואר במפרט. לרבות בידוד אקוסטי במזרוני צמר זכוכית "2 (24 ק"ג/מ"ק) בתוך פויל עמיד אש.</t>
  </si>
  <si>
    <t>כנ"ל, אך לוח גבס ירוק בכל דופן</t>
  </si>
  <si>
    <t>עיבוי עמוד בטון על ידי חיפוי על ידי לוחות גבס בהדבקה ו/או על גבי פרופילי פח מכופף, לרבות חיזוק פינות על ידי פרופילים מתכתיים. המדידה: לפי שטח פריסת ציפוי הנראה לעין.</t>
  </si>
  <si>
    <t>ציפוי קירות ו/או עמודים קיימים בלוחות גבס רגיל ו/או גבס ירוק, על גבי קירות לרבות גליפים על גבי שילדת פח מפרופילי מכופפים בעובי כולל כ-5-11 ס"מ כולל גם חיזוק פינות/גליפים בפרופיל מתכתי. הכל בשלמות כמתואר במפרט.</t>
  </si>
  <si>
    <t>סינר גבס דוגמת מחיצה דו קרומית כמתואר בסעיף 22.010 לעיל מעל מחיצה AL-1 בגובה כ-330 ס"מ</t>
  </si>
  <si>
    <t>תוספת למחיצות ו/או ציפוי גבס מכל הסוגים עבור פרופילי פלדה מגולוונים מסוג RHS לחיזוקים נוספים, לרבות פלטקות ועוגנים הערה: למעט המתואר בסעיפים 22.080, 7022.0, ולמעט חיזוקים לדלתות בהם פרופילי RHS כלולים במחיר הדלתות.</t>
  </si>
  <si>
    <t>ק"ג</t>
  </si>
  <si>
    <t>חיזוקים לתליית ארונות עליונים ע"י שילוב במחיצת גבס פח פלדה 2 מ"מ לכל אורך הארון, ראה גיליון 21 בפרטים סטנדרטיים של "מכבי". המדידה לפי שטח פח.</t>
  </si>
  <si>
    <t>חיזוקים לתליה/קביעת אלמנטים שונים ע"י קיר גבס ע"י שילוב במחיצה לוח דיקט סנדביץ' בעובי 18 מ"מ, ראה פרט בגיליון 23 של הפרטים הסטנדרטיים של "מכבי". המדידה לפי שטח "דיקט".</t>
  </si>
  <si>
    <t>אלמנטים לתליית אסלות משולבים במחיצה/ ציפוי גבס. לפי פרט של שרותי בריאות מכבי.</t>
  </si>
  <si>
    <t>סגירות מעל ובחזית מיכלי הדחה וארונות שרות על ידי לוחות גבס ירוק בשטחים אופקיים ואנכיים. המדידה: לפי שטח פריסת ציפוי גבס.</t>
  </si>
  <si>
    <t>קטעים ורצועות תקרות מלוחות רגיל וירוק גבס מסודרים במפלסים שונים, לרבות משולבים בתוך תקרות אחרות בקטעים קטנים וברצועות צרות בקוים ישרים ומעוגלים (כולל בתחתית "קרניזים") לרבות פרופילי משולבים בתקרה, מערכת תליה, איחוי תפרים, הכנות לצביעה, התאמות למערכות חשמל ומזוג אויר לרבות פתחים במידות וצורות שונות ו</t>
  </si>
  <si>
    <t>אלמנטים אנכיים בתקרות גבס בקוים ישרים/ קוים מעוגלים (מגשרי גובה בין סוגי תקרות שונים מסתורי תאורה וכד') מלוחות גבס בגובה עד וכולל 30 ס"מ הנראה לעין כולל גם פינה מתכתית, פרופילי סגירת קצה של לוח גבס, הכנת פתחים למיזוג אויר ותאורה. המדידה לפי מטר אורך של אלמנט, לפי גובה הנראה לעין.</t>
  </si>
  <si>
    <t>כנ"ל, אך בגובה מעל 30 ס"מ עד וכולל 60 ס"מ.</t>
  </si>
  <si>
    <t>תקרות תותב מפלטות מינרליות במידות 60x60 ס"מ ו/או 120x60 ס"מ מדגם Advantage A או ש"ע, מונח בגוון לבן. המחיר כולל גם שלד נושא מערכת תליה גלויה וחיבורה לתקרה, פרופילים L+Z בהיקפים, סביב לעמודים וכד', חיתוך פינות בגרונג, עיבוד מסביב לפתחי תאורה, הכנות למערכת אלקטרומכנית.</t>
  </si>
  <si>
    <t>תקרות תותבות ממגשי פח בלתי מחורר מגולוון וצבוע בתנור "פרי פיינטד" ברוחב 30 ס"מ, כל היתר כמתואר בסעיף 22.140.</t>
  </si>
  <si>
    <t>עבודות הריסה ופירוק</t>
  </si>
  <si>
    <t>הערה: המחירים הנקובים בפרק זה כוללים את העלויות של פינוי הריסות למקום המאושר על ידי רשות מקומית לרבות לשלום אגות הטמנה ו/או העברת ציוד המפורק למקום המיועד על ידי המזמין.</t>
  </si>
  <si>
    <t>כנית הריסות, מפרטים ולפי הנחיות המפקח.</t>
  </si>
  <si>
    <t>פירוקים והריסות בכל תחום הביצוע, כולל: - מחיצות וציפויים מכל הסוגים ועוביים. - אלמנטי נגרות, מסגרות, אלומיניום, ריהוט וציוד מסוגים שונים. - פירוק תקרות תותבות. - פירוק חלקי מערכות חשמל, ספרינקלרים, מערכת סינון במרחב מוגן, תעלות מ.א. וכו'. - פירוק ריצוף לרבות פנלים ושכבות מצעים. הכל בשלמות כמתואר בתו</t>
  </si>
  <si>
    <t>קוד אימות</t>
  </si>
  <si>
    <t>:הערות</t>
  </si>
  <si>
    <t>הסכומים המוצעים הינם בשקלים ואינם כוללים מע"מ</t>
  </si>
  <si>
    <t>מחירי היחידה ואחוזי ההנחה הנקלטים, יכללו עד שתי ספרות מימין לנקודה העשרונית</t>
  </si>
  <si>
    <t>גליון הצעת קבלן שיוגש יהיה הגליון המקורי (ולא גליון מועתק)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</si>
</sst>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7"/>
      <scheme val="minor"/>
    </font>
    <font>
      <b/>
      <sz val="11"/>
      <color theme="1"/>
      <name val="Arial"/>
      <family val="2"/>
      <scheme val="minor"/>
    </font>
    <font>
      <b/>
      <sz val="11"/>
      <color indexed="12"/>
      <name val="Arial"/>
      <family val="2"/>
      <scheme val="minor"/>
    </font>
    <font>
      <b/>
      <sz val="11"/>
      <color indexed="10"/>
      <name val="Arial"/>
      <family val="2"/>
      <scheme val="minor"/>
    </font>
    <font>
      <sz val="11"/>
      <color indexed="10"/>
      <name val="Arial"/>
      <family val="2"/>
      <charset val="177"/>
      <scheme val="minor"/>
    </font>
    <font>
      <sz val="11"/>
      <color indexed="12"/>
      <name val="Arial"/>
      <family val="2"/>
      <charset val="177"/>
      <scheme val="minor"/>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pplyProtection="1">
      <alignment wrapText="1"/>
      <protection hidden="1"/>
    </xf>
    <xf numFmtId="4" fontId="0" fillId="0" borderId="0" xfId="0" applyNumberFormat="1" applyAlignment="1">
      <alignment wrapText="1"/>
    </xf>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4" fontId="3" fillId="0" borderId="1" xfId="0" applyNumberFormat="1" applyFont="1" applyBorder="1" applyAlignment="1">
      <alignment horizontal="right" vertical="top" wrapText="1"/>
    </xf>
    <xf numFmtId="0" fontId="3" fillId="0" borderId="1" xfId="0" applyFont="1" applyBorder="1" applyAlignment="1">
      <alignment wrapText="1"/>
    </xf>
    <xf numFmtId="4" fontId="3" fillId="0" borderId="1" xfId="0" applyNumberFormat="1" applyFont="1" applyBorder="1" applyAlignment="1">
      <alignment wrapText="1"/>
    </xf>
    <xf numFmtId="4" fontId="3" fillId="2" borderId="1" xfId="0" applyNumberFormat="1" applyFont="1" applyFill="1" applyBorder="1" applyAlignment="1" applyProtection="1">
      <alignment wrapText="1"/>
      <protection locked="0"/>
    </xf>
    <xf numFmtId="0" fontId="4" fillId="0" borderId="1" xfId="0" applyFont="1" applyBorder="1" applyAlignment="1">
      <alignment wrapText="1"/>
    </xf>
    <xf numFmtId="0" fontId="0" fillId="0" borderId="1" xfId="0" applyBorder="1" applyAlignment="1">
      <alignment wrapText="1"/>
    </xf>
    <xf numFmtId="0" fontId="3" fillId="4" borderId="1" xfId="0" applyFont="1" applyFill="1" applyBorder="1" applyAlignment="1">
      <alignment wrapText="1"/>
    </xf>
    <xf numFmtId="0" fontId="2" fillId="0" borderId="1" xfId="0" applyFont="1" applyBorder="1" applyAlignment="1">
      <alignment wrapText="1"/>
    </xf>
    <xf numFmtId="4" fontId="2" fillId="0" borderId="1" xfId="0" applyNumberFormat="1" applyFont="1" applyBorder="1" applyAlignment="1">
      <alignment wrapText="1"/>
    </xf>
    <xf numFmtId="4" fontId="2" fillId="2" borderId="1" xfId="0" applyNumberFormat="1" applyFont="1" applyFill="1" applyBorder="1" applyAlignment="1" applyProtection="1">
      <alignment wrapText="1"/>
      <protection locked="0"/>
    </xf>
    <xf numFmtId="0" fontId="5" fillId="0" borderId="1" xfId="0" applyFont="1" applyBorder="1" applyAlignment="1">
      <alignment wrapText="1"/>
    </xf>
    <xf numFmtId="4" fontId="0" fillId="3" borderId="1" xfId="0" applyNumberFormat="1" applyFill="1" applyBorder="1" applyAlignment="1" applyProtection="1">
      <alignment wrapText="1"/>
      <protection locked="0"/>
    </xf>
    <xf numFmtId="4" fontId="0" fillId="0" borderId="1" xfId="0" applyNumberFormat="1" applyBorder="1" applyAlignment="1">
      <alignment wrapText="1"/>
    </xf>
    <xf numFmtId="0" fontId="1" fillId="0" borderId="0" xfId="0" applyFont="1" applyAlignment="1" applyProtection="1">
      <alignment wrapText="1"/>
      <protection hidden="1"/>
    </xf>
    <xf numFmtId="0" fontId="1" fillId="0" borderId="0" xfId="0" applyFont="1" applyAlignment="1"/>
    <xf numFmtId="0" fontId="2" fillId="0" borderId="0" xfId="0" applyFont="1" applyAlignment="1"/>
    <xf numFmtId="0" fontId="3" fillId="0" borderId="1" xfId="0" applyFont="1" applyBorder="1"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FFB41-2FA3-4107-9A96-C867ED8B23DF}">
  <dimension ref="A1:AB135"/>
  <sheetViews>
    <sheetView showGridLines="0" rightToLeft="1" tabSelected="1" zoomScale="80" zoomScaleNormal="80" workbookViewId="0">
      <pane ySplit="1" topLeftCell="A2" activePane="bottomLeft" state="frozen"/>
      <selection pane="bottomLeft" activeCell="A2" sqref="A2"/>
    </sheetView>
  </sheetViews>
  <sheetFormatPr defaultRowHeight="13.8" x14ac:dyDescent="0.25"/>
  <cols>
    <col min="1" max="4" width="5.69921875" style="1" customWidth="1"/>
    <col min="5" max="5" width="55.69921875" style="1" customWidth="1"/>
    <col min="6" max="6" width="6.69921875" style="1" customWidth="1"/>
    <col min="7" max="7" width="12.69921875" style="1" customWidth="1"/>
    <col min="8" max="8" width="12.69921875" style="3" customWidth="1"/>
    <col min="9" max="9" width="6.69921875" style="3" customWidth="1"/>
    <col min="10" max="13" width="12.69921875" style="1" customWidth="1"/>
    <col min="14" max="26" width="8.796875" style="1"/>
    <col min="27" max="27" width="0" style="1" hidden="1" customWidth="1"/>
    <col min="28" max="16384" width="8.796875" style="1"/>
  </cols>
  <sheetData>
    <row r="1" spans="1:28" ht="31.05" customHeight="1" x14ac:dyDescent="0.25">
      <c r="A1" s="4" t="s">
        <v>0</v>
      </c>
      <c r="B1" s="4" t="s">
        <v>1</v>
      </c>
      <c r="C1" s="4" t="s">
        <v>2</v>
      </c>
      <c r="D1" s="5" t="s">
        <v>3</v>
      </c>
      <c r="E1" s="4" t="s">
        <v>4</v>
      </c>
      <c r="F1" s="4" t="s">
        <v>5</v>
      </c>
      <c r="G1" s="4" t="s">
        <v>6</v>
      </c>
      <c r="H1" s="6" t="s">
        <v>7</v>
      </c>
      <c r="I1" s="6" t="s">
        <v>8</v>
      </c>
      <c r="J1" s="4" t="s">
        <v>9</v>
      </c>
      <c r="K1" s="4" t="s">
        <v>10</v>
      </c>
      <c r="L1" s="4" t="s">
        <v>11</v>
      </c>
      <c r="M1" s="4" t="s">
        <v>12</v>
      </c>
      <c r="Z1" s="2">
        <f>SUM(L3:L128)*(100-ROUND(I2,2))/100+SUM(H:H)</f>
        <v>0</v>
      </c>
      <c r="AB1" s="2">
        <f>ROUND(100*AVERAGEA(AA:AA),0)</f>
        <v>0</v>
      </c>
    </row>
    <row r="2" spans="1:28" x14ac:dyDescent="0.25">
      <c r="A2" s="22"/>
      <c r="B2" s="22"/>
      <c r="C2" s="22"/>
      <c r="D2" s="22"/>
      <c r="E2" s="22" t="s">
        <v>13</v>
      </c>
      <c r="F2" s="7"/>
      <c r="G2" s="7"/>
      <c r="H2" s="8"/>
      <c r="I2" s="9"/>
      <c r="J2" s="10">
        <f>SUM(L3:L128)</f>
        <v>0</v>
      </c>
      <c r="K2" s="11"/>
      <c r="L2" s="11"/>
      <c r="M2" s="12">
        <f>SUM(L3:L128)*(100-ROUND(I2,2))/100</f>
        <v>0</v>
      </c>
      <c r="AA2" s="2">
        <f>H2*D2*C2*B2+I2*(D2+C2+B2+A2+1)</f>
        <v>0</v>
      </c>
    </row>
    <row r="3" spans="1:28" x14ac:dyDescent="0.25">
      <c r="A3" s="22"/>
      <c r="B3" s="22">
        <v>2</v>
      </c>
      <c r="C3" s="22"/>
      <c r="D3" s="22"/>
      <c r="E3" s="22" t="s">
        <v>14</v>
      </c>
      <c r="F3" s="7"/>
      <c r="G3" s="7"/>
      <c r="H3" s="8"/>
      <c r="I3" s="9"/>
      <c r="J3" s="10">
        <f>SUM(K4:K9)</f>
        <v>0</v>
      </c>
      <c r="K3" s="11"/>
      <c r="L3" s="11">
        <f>SUM(K4:K9)*(100-ROUND(I3,2))/100</f>
        <v>0</v>
      </c>
      <c r="M3" s="11"/>
      <c r="AA3" s="2">
        <f>H3*D3*C3*B3+I3*(D3+C3+B3+A3+1)</f>
        <v>0</v>
      </c>
    </row>
    <row r="4" spans="1:28" x14ac:dyDescent="0.25">
      <c r="A4" s="4"/>
      <c r="B4" s="4">
        <v>2</v>
      </c>
      <c r="C4" s="4">
        <v>10</v>
      </c>
      <c r="D4" s="4"/>
      <c r="E4" s="4" t="s">
        <v>15</v>
      </c>
      <c r="F4" s="13"/>
      <c r="G4" s="13"/>
      <c r="H4" s="14"/>
      <c r="I4" s="15"/>
      <c r="J4" s="16">
        <f>SUM(J5:J9)</f>
        <v>0</v>
      </c>
      <c r="K4" s="11">
        <f>SUM(J5:J9)*(100-ROUND(I4,2))/100</f>
        <v>0</v>
      </c>
      <c r="L4" s="11"/>
      <c r="M4" s="11"/>
      <c r="AA4" s="2">
        <f>H4*D4*C4*B4+I4*(D4+C4+B4+A4+1)</f>
        <v>0</v>
      </c>
    </row>
    <row r="5" spans="1:28" ht="27.6" x14ac:dyDescent="0.25">
      <c r="A5" s="23"/>
      <c r="B5" s="23">
        <v>2</v>
      </c>
      <c r="C5" s="23">
        <v>10</v>
      </c>
      <c r="D5" s="23">
        <v>10</v>
      </c>
      <c r="E5" s="23" t="s">
        <v>16</v>
      </c>
      <c r="F5" s="11"/>
      <c r="G5" s="11">
        <v>0</v>
      </c>
      <c r="H5" s="17">
        <v>0</v>
      </c>
      <c r="I5" s="18"/>
      <c r="J5" s="11">
        <f>G5*ROUND(H5,2)</f>
        <v>0</v>
      </c>
      <c r="K5" s="11"/>
      <c r="L5" s="11"/>
      <c r="M5" s="11"/>
      <c r="AA5" s="2">
        <f>H5*D5*C5*B5+I5*(D5+C5+B5+A5+1)</f>
        <v>0</v>
      </c>
    </row>
    <row r="6" spans="1:28" ht="27.6" x14ac:dyDescent="0.25">
      <c r="A6" s="23"/>
      <c r="B6" s="23">
        <v>2</v>
      </c>
      <c r="C6" s="23">
        <v>10</v>
      </c>
      <c r="D6" s="23">
        <v>20</v>
      </c>
      <c r="E6" s="23" t="s">
        <v>17</v>
      </c>
      <c r="F6" s="11" t="s">
        <v>18</v>
      </c>
      <c r="G6" s="11">
        <v>5</v>
      </c>
      <c r="H6" s="17">
        <v>0</v>
      </c>
      <c r="I6" s="18"/>
      <c r="J6" s="11">
        <f>G6*ROUND(H6,2)</f>
        <v>0</v>
      </c>
      <c r="K6" s="11"/>
      <c r="L6" s="11"/>
      <c r="M6" s="11"/>
      <c r="AA6" s="2">
        <f>H6*D6*C6*B6+I6*(D6+C6+B6+A6+1)</f>
        <v>0</v>
      </c>
    </row>
    <row r="7" spans="1:28" x14ac:dyDescent="0.25">
      <c r="A7" s="23"/>
      <c r="B7" s="23">
        <v>2</v>
      </c>
      <c r="C7" s="23">
        <v>10</v>
      </c>
      <c r="D7" s="23">
        <v>30</v>
      </c>
      <c r="E7" s="23" t="s">
        <v>19</v>
      </c>
      <c r="F7" s="11" t="s">
        <v>18</v>
      </c>
      <c r="G7" s="11">
        <v>5</v>
      </c>
      <c r="H7" s="17">
        <v>0</v>
      </c>
      <c r="I7" s="18"/>
      <c r="J7" s="11">
        <f>G7*ROUND(H7,2)</f>
        <v>0</v>
      </c>
      <c r="K7" s="11"/>
      <c r="L7" s="11"/>
      <c r="M7" s="11"/>
      <c r="AA7" s="2">
        <f>H7*D7*C7*B7+I7*(D7+C7+B7+A7+1)</f>
        <v>0</v>
      </c>
    </row>
    <row r="8" spans="1:28" ht="41.4" x14ac:dyDescent="0.25">
      <c r="A8" s="23"/>
      <c r="B8" s="23">
        <v>2</v>
      </c>
      <c r="C8" s="23">
        <v>10</v>
      </c>
      <c r="D8" s="23">
        <v>40</v>
      </c>
      <c r="E8" s="23" t="s">
        <v>20</v>
      </c>
      <c r="F8" s="11" t="s">
        <v>21</v>
      </c>
      <c r="G8" s="11">
        <v>1</v>
      </c>
      <c r="H8" s="17">
        <v>0</v>
      </c>
      <c r="I8" s="18"/>
      <c r="J8" s="11">
        <f>G8*ROUND(H8,2)</f>
        <v>0</v>
      </c>
      <c r="K8" s="11"/>
      <c r="L8" s="11"/>
      <c r="M8" s="11"/>
      <c r="AA8" s="2">
        <f>H8*D8*C8*B8+I8*(D8+C8+B8+A8+1)</f>
        <v>0</v>
      </c>
    </row>
    <row r="9" spans="1:28" ht="27.6" x14ac:dyDescent="0.25">
      <c r="A9" s="23"/>
      <c r="B9" s="23">
        <v>2</v>
      </c>
      <c r="C9" s="23">
        <v>10</v>
      </c>
      <c r="D9" s="23">
        <v>50</v>
      </c>
      <c r="E9" s="23" t="s">
        <v>22</v>
      </c>
      <c r="F9" s="11" t="s">
        <v>23</v>
      </c>
      <c r="G9" s="11">
        <v>1</v>
      </c>
      <c r="H9" s="17">
        <v>0</v>
      </c>
      <c r="I9" s="18"/>
      <c r="J9" s="11">
        <f>G9*ROUND(H9,2)</f>
        <v>0</v>
      </c>
      <c r="K9" s="11"/>
      <c r="L9" s="11"/>
      <c r="M9" s="11"/>
      <c r="AA9" s="2">
        <f>H9*D9*C9*B9+I9*(D9+C9+B9+A9+1)</f>
        <v>0</v>
      </c>
    </row>
    <row r="10" spans="1:28" x14ac:dyDescent="0.25">
      <c r="A10" s="22"/>
      <c r="B10" s="22">
        <v>5</v>
      </c>
      <c r="C10" s="22"/>
      <c r="D10" s="22"/>
      <c r="E10" s="22" t="s">
        <v>24</v>
      </c>
      <c r="F10" s="7"/>
      <c r="G10" s="7"/>
      <c r="H10" s="8"/>
      <c r="I10" s="9"/>
      <c r="J10" s="10">
        <f>SUM(K11:K17)</f>
        <v>0</v>
      </c>
      <c r="K10" s="11"/>
      <c r="L10" s="11">
        <f>SUM(K11:K17)*(100-ROUND(I10,2))/100</f>
        <v>0</v>
      </c>
      <c r="M10" s="11"/>
      <c r="AA10" s="2">
        <f>H10*D10*C10*B10+I10*(D10+C10+B10+A10+1)</f>
        <v>0</v>
      </c>
    </row>
    <row r="11" spans="1:28" x14ac:dyDescent="0.25">
      <c r="A11" s="23"/>
      <c r="B11" s="23">
        <v>5</v>
      </c>
      <c r="C11" s="23"/>
      <c r="D11" s="23">
        <v>1</v>
      </c>
      <c r="E11" s="23" t="s">
        <v>25</v>
      </c>
      <c r="F11" s="11"/>
      <c r="G11" s="11">
        <v>0</v>
      </c>
      <c r="H11" s="17">
        <v>0</v>
      </c>
      <c r="I11" s="18"/>
      <c r="J11" s="11">
        <f>G11*ROUND(H11,2)</f>
        <v>0</v>
      </c>
      <c r="K11" s="11"/>
      <c r="L11" s="11"/>
      <c r="M11" s="11"/>
      <c r="AA11" s="2">
        <f>H11*D11*C11*B11+I11*(D11+C11+B11+A11+1)</f>
        <v>0</v>
      </c>
    </row>
    <row r="12" spans="1:28" ht="55.2" x14ac:dyDescent="0.25">
      <c r="A12" s="23"/>
      <c r="B12" s="23">
        <v>5</v>
      </c>
      <c r="C12" s="23"/>
      <c r="D12" s="23">
        <v>10</v>
      </c>
      <c r="E12" s="23" t="s">
        <v>26</v>
      </c>
      <c r="F12" s="11"/>
      <c r="G12" s="11">
        <v>0</v>
      </c>
      <c r="H12" s="17">
        <v>0</v>
      </c>
      <c r="I12" s="18"/>
      <c r="J12" s="11">
        <f>G12*ROUND(H12,2)</f>
        <v>0</v>
      </c>
      <c r="K12" s="11"/>
      <c r="L12" s="11"/>
      <c r="M12" s="11"/>
      <c r="AA12" s="2">
        <f>H12*D12*C12*B12+I12*(D12+C12+B12+A12+1)</f>
        <v>0</v>
      </c>
    </row>
    <row r="13" spans="1:28" ht="41.4" x14ac:dyDescent="0.25">
      <c r="A13" s="23"/>
      <c r="B13" s="23">
        <v>5</v>
      </c>
      <c r="C13" s="23"/>
      <c r="D13" s="23">
        <v>20</v>
      </c>
      <c r="E13" s="23" t="s">
        <v>27</v>
      </c>
      <c r="F13" s="11"/>
      <c r="G13" s="11">
        <v>0</v>
      </c>
      <c r="H13" s="17">
        <v>0</v>
      </c>
      <c r="I13" s="18"/>
      <c r="J13" s="11">
        <f>G13*ROUND(H13,2)</f>
        <v>0</v>
      </c>
      <c r="K13" s="11"/>
      <c r="L13" s="11"/>
      <c r="M13" s="11"/>
      <c r="AA13" s="2">
        <f>H13*D13*C13*B13+I13*(D13+C13+B13+A13+1)</f>
        <v>0</v>
      </c>
    </row>
    <row r="14" spans="1:28" ht="27.6" x14ac:dyDescent="0.25">
      <c r="A14" s="23"/>
      <c r="B14" s="23">
        <v>5</v>
      </c>
      <c r="C14" s="23"/>
      <c r="D14" s="23">
        <v>40</v>
      </c>
      <c r="E14" s="23" t="s">
        <v>28</v>
      </c>
      <c r="F14" s="11"/>
      <c r="G14" s="11">
        <v>0</v>
      </c>
      <c r="H14" s="17">
        <v>0</v>
      </c>
      <c r="I14" s="18"/>
      <c r="J14" s="11">
        <f>G14*ROUND(H14,2)</f>
        <v>0</v>
      </c>
      <c r="K14" s="11"/>
      <c r="L14" s="11"/>
      <c r="M14" s="11"/>
      <c r="AA14" s="2">
        <f>H14*D14*C14*B14+I14*(D14+C14+B14+A14+1)</f>
        <v>0</v>
      </c>
    </row>
    <row r="15" spans="1:28" x14ac:dyDescent="0.25">
      <c r="A15" s="4"/>
      <c r="B15" s="4">
        <v>5</v>
      </c>
      <c r="C15" s="4">
        <v>1</v>
      </c>
      <c r="D15" s="4"/>
      <c r="E15" s="4" t="s">
        <v>29</v>
      </c>
      <c r="F15" s="13"/>
      <c r="G15" s="13"/>
      <c r="H15" s="14"/>
      <c r="I15" s="15"/>
      <c r="J15" s="16">
        <f>SUM(J16:J17)</f>
        <v>0</v>
      </c>
      <c r="K15" s="11">
        <f>SUM(J16:J17)*(100-ROUND(I15,2))/100</f>
        <v>0</v>
      </c>
      <c r="L15" s="11"/>
      <c r="M15" s="11"/>
      <c r="AA15" s="2">
        <f>H15*D15*C15*B15+I15*(D15+C15+B15+A15+1)</f>
        <v>0</v>
      </c>
    </row>
    <row r="16" spans="1:28" ht="69" x14ac:dyDescent="0.25">
      <c r="A16" s="23"/>
      <c r="B16" s="23">
        <v>5</v>
      </c>
      <c r="C16" s="23">
        <v>1</v>
      </c>
      <c r="D16" s="23">
        <v>10</v>
      </c>
      <c r="E16" s="23" t="s">
        <v>30</v>
      </c>
      <c r="F16" s="11" t="s">
        <v>31</v>
      </c>
      <c r="G16" s="11">
        <v>5</v>
      </c>
      <c r="H16" s="17">
        <v>0</v>
      </c>
      <c r="I16" s="18"/>
      <c r="J16" s="11">
        <f>G16*ROUND(H16,2)</f>
        <v>0</v>
      </c>
      <c r="K16" s="11"/>
      <c r="L16" s="11"/>
      <c r="M16" s="11"/>
      <c r="AA16" s="2">
        <f>H16*D16*C16*B16+I16*(D16+C16+B16+A16+1)</f>
        <v>0</v>
      </c>
    </row>
    <row r="17" spans="1:27" ht="27.6" x14ac:dyDescent="0.25">
      <c r="A17" s="23"/>
      <c r="B17" s="23">
        <v>5</v>
      </c>
      <c r="C17" s="23">
        <v>1</v>
      </c>
      <c r="D17" s="23">
        <v>20</v>
      </c>
      <c r="E17" s="23" t="s">
        <v>32</v>
      </c>
      <c r="F17" s="11" t="s">
        <v>31</v>
      </c>
      <c r="G17" s="11">
        <v>3</v>
      </c>
      <c r="H17" s="17">
        <v>0</v>
      </c>
      <c r="I17" s="18"/>
      <c r="J17" s="11">
        <f>G17*ROUND(H17,2)</f>
        <v>0</v>
      </c>
      <c r="K17" s="11"/>
      <c r="L17" s="11"/>
      <c r="M17" s="11"/>
      <c r="AA17" s="2">
        <f>H17*D17*C17*B17+I17*(D17+C17+B17+A17+1)</f>
        <v>0</v>
      </c>
    </row>
    <row r="18" spans="1:27" x14ac:dyDescent="0.25">
      <c r="A18" s="22"/>
      <c r="B18" s="22">
        <v>6</v>
      </c>
      <c r="C18" s="22"/>
      <c r="D18" s="22"/>
      <c r="E18" s="22" t="s">
        <v>33</v>
      </c>
      <c r="F18" s="7"/>
      <c r="G18" s="7"/>
      <c r="H18" s="8"/>
      <c r="I18" s="9"/>
      <c r="J18" s="10">
        <f>SUM(K19:K31)</f>
        <v>0</v>
      </c>
      <c r="K18" s="11"/>
      <c r="L18" s="11">
        <f>SUM(K19:K31)*(100-ROUND(I18,2))/100</f>
        <v>0</v>
      </c>
      <c r="M18" s="11"/>
      <c r="AA18" s="2">
        <f>H18*D18*C18*B18+I18*(D18+C18+B18+A18+1)</f>
        <v>0</v>
      </c>
    </row>
    <row r="19" spans="1:27" ht="124.2" x14ac:dyDescent="0.25">
      <c r="A19" s="23"/>
      <c r="B19" s="23">
        <v>6</v>
      </c>
      <c r="C19" s="23"/>
      <c r="D19" s="23">
        <v>10</v>
      </c>
      <c r="E19" s="23" t="s">
        <v>34</v>
      </c>
      <c r="F19" s="11"/>
      <c r="G19" s="11">
        <v>0</v>
      </c>
      <c r="H19" s="17">
        <v>0</v>
      </c>
      <c r="I19" s="18"/>
      <c r="J19" s="11">
        <f>G19*ROUND(H19,2)</f>
        <v>0</v>
      </c>
      <c r="K19" s="11"/>
      <c r="L19" s="11"/>
      <c r="M19" s="11"/>
      <c r="AA19" s="2">
        <f>H19*D19*C19*B19+I19*(D19+C19+B19+A19+1)</f>
        <v>0</v>
      </c>
    </row>
    <row r="20" spans="1:27" x14ac:dyDescent="0.25">
      <c r="A20" s="4"/>
      <c r="B20" s="4">
        <v>6</v>
      </c>
      <c r="C20" s="4">
        <v>1</v>
      </c>
      <c r="D20" s="4"/>
      <c r="E20" s="4" t="s">
        <v>35</v>
      </c>
      <c r="F20" s="13"/>
      <c r="G20" s="13"/>
      <c r="H20" s="14"/>
      <c r="I20" s="15"/>
      <c r="J20" s="16">
        <f>SUM(J21:J27)</f>
        <v>0</v>
      </c>
      <c r="K20" s="11">
        <f>SUM(J21:J27)*(100-ROUND(I20,2))/100</f>
        <v>0</v>
      </c>
      <c r="L20" s="11"/>
      <c r="M20" s="11"/>
      <c r="AA20" s="2">
        <f>H20*D20*C20*B20+I20*(D20+C20+B20+A20+1)</f>
        <v>0</v>
      </c>
    </row>
    <row r="21" spans="1:27" ht="27.6" x14ac:dyDescent="0.25">
      <c r="A21" s="23"/>
      <c r="B21" s="23">
        <v>6</v>
      </c>
      <c r="C21" s="23">
        <v>1</v>
      </c>
      <c r="D21" s="23">
        <v>10</v>
      </c>
      <c r="E21" s="23" t="s">
        <v>36</v>
      </c>
      <c r="F21" s="11"/>
      <c r="G21" s="11">
        <v>0</v>
      </c>
      <c r="H21" s="17">
        <v>0</v>
      </c>
      <c r="I21" s="18"/>
      <c r="J21" s="11">
        <f>G21*ROUND(H21,2)</f>
        <v>0</v>
      </c>
      <c r="K21" s="11"/>
      <c r="L21" s="11"/>
      <c r="M21" s="11"/>
      <c r="AA21" s="2">
        <f>H21*D21*C21*B21+I21*(D21+C21+B21+A21+1)</f>
        <v>0</v>
      </c>
    </row>
    <row r="22" spans="1:27" ht="27.6" x14ac:dyDescent="0.25">
      <c r="A22" s="23"/>
      <c r="B22" s="23">
        <v>6</v>
      </c>
      <c r="C22" s="23">
        <v>1</v>
      </c>
      <c r="D22" s="23">
        <v>20</v>
      </c>
      <c r="E22" s="23" t="s">
        <v>37</v>
      </c>
      <c r="F22" s="11" t="s">
        <v>23</v>
      </c>
      <c r="G22" s="11">
        <v>1</v>
      </c>
      <c r="H22" s="17">
        <v>0</v>
      </c>
      <c r="I22" s="18"/>
      <c r="J22" s="11">
        <f>G22*ROUND(H22,2)</f>
        <v>0</v>
      </c>
      <c r="K22" s="11"/>
      <c r="L22" s="11"/>
      <c r="M22" s="11"/>
      <c r="AA22" s="2">
        <f>H22*D22*C22*B22+I22*(D22+C22+B22+A22+1)</f>
        <v>0</v>
      </c>
    </row>
    <row r="23" spans="1:27" ht="27.6" x14ac:dyDescent="0.25">
      <c r="A23" s="23"/>
      <c r="B23" s="23">
        <v>6</v>
      </c>
      <c r="C23" s="23">
        <v>1</v>
      </c>
      <c r="D23" s="23">
        <v>30</v>
      </c>
      <c r="E23" s="23" t="s">
        <v>38</v>
      </c>
      <c r="F23" s="11" t="s">
        <v>23</v>
      </c>
      <c r="G23" s="11">
        <v>1</v>
      </c>
      <c r="H23" s="17">
        <v>0</v>
      </c>
      <c r="I23" s="18"/>
      <c r="J23" s="11">
        <f>G23*ROUND(H23,2)</f>
        <v>0</v>
      </c>
      <c r="K23" s="11"/>
      <c r="L23" s="11"/>
      <c r="M23" s="11"/>
      <c r="AA23" s="2">
        <f>H23*D23*C23*B23+I23*(D23+C23+B23+A23+1)</f>
        <v>0</v>
      </c>
    </row>
    <row r="24" spans="1:27" x14ac:dyDescent="0.25">
      <c r="A24" s="23"/>
      <c r="B24" s="23">
        <v>6</v>
      </c>
      <c r="C24" s="23">
        <v>1</v>
      </c>
      <c r="D24" s="23">
        <v>40</v>
      </c>
      <c r="E24" s="23" t="s">
        <v>39</v>
      </c>
      <c r="F24" s="11" t="s">
        <v>23</v>
      </c>
      <c r="G24" s="11">
        <v>1</v>
      </c>
      <c r="H24" s="17">
        <v>0</v>
      </c>
      <c r="I24" s="18"/>
      <c r="J24" s="11">
        <f>G24*ROUND(H24,2)</f>
        <v>0</v>
      </c>
      <c r="K24" s="11"/>
      <c r="L24" s="11"/>
      <c r="M24" s="11"/>
      <c r="AA24" s="2">
        <f>H24*D24*C24*B24+I24*(D24+C24+B24+A24+1)</f>
        <v>0</v>
      </c>
    </row>
    <row r="25" spans="1:27" ht="27.6" x14ac:dyDescent="0.25">
      <c r="A25" s="23"/>
      <c r="B25" s="23">
        <v>6</v>
      </c>
      <c r="C25" s="23">
        <v>1</v>
      </c>
      <c r="D25" s="23">
        <v>50</v>
      </c>
      <c r="E25" s="23" t="s">
        <v>40</v>
      </c>
      <c r="F25" s="11" t="s">
        <v>23</v>
      </c>
      <c r="G25" s="11">
        <v>1</v>
      </c>
      <c r="H25" s="17">
        <v>0</v>
      </c>
      <c r="I25" s="18"/>
      <c r="J25" s="11">
        <f>G25*ROUND(H25,2)</f>
        <v>0</v>
      </c>
      <c r="K25" s="11"/>
      <c r="L25" s="11"/>
      <c r="M25" s="11"/>
      <c r="AA25" s="2">
        <f>H25*D25*C25*B25+I25*(D25+C25+B25+A25+1)</f>
        <v>0</v>
      </c>
    </row>
    <row r="26" spans="1:27" x14ac:dyDescent="0.25">
      <c r="A26" s="23"/>
      <c r="B26" s="23">
        <v>6</v>
      </c>
      <c r="C26" s="23">
        <v>1</v>
      </c>
      <c r="D26" s="23">
        <v>60</v>
      </c>
      <c r="E26" s="23" t="s">
        <v>41</v>
      </c>
      <c r="F26" s="11" t="s">
        <v>23</v>
      </c>
      <c r="G26" s="11">
        <v>2</v>
      </c>
      <c r="H26" s="17">
        <v>0</v>
      </c>
      <c r="I26" s="18"/>
      <c r="J26" s="11">
        <f>G26*ROUND(H26,2)</f>
        <v>0</v>
      </c>
      <c r="K26" s="11"/>
      <c r="L26" s="11"/>
      <c r="M26" s="11"/>
      <c r="AA26" s="2">
        <f>H26*D26*C26*B26+I26*(D26+C26+B26+A26+1)</f>
        <v>0</v>
      </c>
    </row>
    <row r="27" spans="1:27" x14ac:dyDescent="0.25">
      <c r="A27" s="23"/>
      <c r="B27" s="23">
        <v>6</v>
      </c>
      <c r="C27" s="23">
        <v>1</v>
      </c>
      <c r="D27" s="23">
        <v>70</v>
      </c>
      <c r="E27" s="23" t="s">
        <v>42</v>
      </c>
      <c r="F27" s="11" t="s">
        <v>23</v>
      </c>
      <c r="G27" s="11">
        <v>1</v>
      </c>
      <c r="H27" s="17">
        <v>0</v>
      </c>
      <c r="I27" s="18"/>
      <c r="J27" s="11">
        <f>G27*ROUND(H27,2)</f>
        <v>0</v>
      </c>
      <c r="K27" s="11"/>
      <c r="L27" s="11"/>
      <c r="M27" s="11"/>
      <c r="AA27" s="2">
        <f>H27*D27*C27*B27+I27*(D27+C27+B27+A27+1)</f>
        <v>0</v>
      </c>
    </row>
    <row r="28" spans="1:27" x14ac:dyDescent="0.25">
      <c r="A28" s="4"/>
      <c r="B28" s="4">
        <v>6</v>
      </c>
      <c r="C28" s="4">
        <v>3</v>
      </c>
      <c r="D28" s="4"/>
      <c r="E28" s="4" t="s">
        <v>43</v>
      </c>
      <c r="F28" s="13"/>
      <c r="G28" s="13"/>
      <c r="H28" s="14"/>
      <c r="I28" s="15"/>
      <c r="J28" s="16">
        <f>SUM(J29:J31)</f>
        <v>0</v>
      </c>
      <c r="K28" s="11">
        <f>SUM(J29:J31)*(100-ROUND(I28,2))/100</f>
        <v>0</v>
      </c>
      <c r="L28" s="11"/>
      <c r="M28" s="11"/>
      <c r="AA28" s="2">
        <f>H28*D28*C28*B28+I28*(D28+C28+B28+A28+1)</f>
        <v>0</v>
      </c>
    </row>
    <row r="29" spans="1:27" x14ac:dyDescent="0.25">
      <c r="A29" s="23"/>
      <c r="B29" s="23">
        <v>6</v>
      </c>
      <c r="C29" s="23">
        <v>3</v>
      </c>
      <c r="D29" s="23">
        <v>10</v>
      </c>
      <c r="E29" s="23" t="s">
        <v>44</v>
      </c>
      <c r="F29" s="11" t="s">
        <v>23</v>
      </c>
      <c r="G29" s="11">
        <v>1</v>
      </c>
      <c r="H29" s="17">
        <v>0</v>
      </c>
      <c r="I29" s="18"/>
      <c r="J29" s="11">
        <f>G29*ROUND(H29,2)</f>
        <v>0</v>
      </c>
      <c r="K29" s="11"/>
      <c r="L29" s="11"/>
      <c r="M29" s="11"/>
      <c r="AA29" s="2">
        <f>H29*D29*C29*B29+I29*(D29+C29+B29+A29+1)</f>
        <v>0</v>
      </c>
    </row>
    <row r="30" spans="1:27" x14ac:dyDescent="0.25">
      <c r="A30" s="23"/>
      <c r="B30" s="23">
        <v>6</v>
      </c>
      <c r="C30" s="23">
        <v>3</v>
      </c>
      <c r="D30" s="23">
        <v>20</v>
      </c>
      <c r="E30" s="23" t="s">
        <v>45</v>
      </c>
      <c r="F30" s="11" t="s">
        <v>21</v>
      </c>
      <c r="G30" s="11">
        <v>1</v>
      </c>
      <c r="H30" s="17">
        <v>0</v>
      </c>
      <c r="I30" s="18"/>
      <c r="J30" s="11">
        <f>G30*ROUND(H30,2)</f>
        <v>0</v>
      </c>
      <c r="K30" s="11"/>
      <c r="L30" s="11"/>
      <c r="M30" s="11"/>
      <c r="AA30" s="2">
        <f>H30*D30*C30*B30+I30*(D30+C30+B30+A30+1)</f>
        <v>0</v>
      </c>
    </row>
    <row r="31" spans="1:27" x14ac:dyDescent="0.25">
      <c r="A31" s="23"/>
      <c r="B31" s="23">
        <v>6</v>
      </c>
      <c r="C31" s="23">
        <v>3</v>
      </c>
      <c r="D31" s="23">
        <v>30</v>
      </c>
      <c r="E31" s="23" t="s">
        <v>46</v>
      </c>
      <c r="F31" s="11" t="s">
        <v>23</v>
      </c>
      <c r="G31" s="11">
        <v>1</v>
      </c>
      <c r="H31" s="17">
        <v>0</v>
      </c>
      <c r="I31" s="18"/>
      <c r="J31" s="11">
        <f>G31*ROUND(H31,2)</f>
        <v>0</v>
      </c>
      <c r="K31" s="11"/>
      <c r="L31" s="11"/>
      <c r="M31" s="11"/>
      <c r="AA31" s="2">
        <f>H31*D31*C31*B31+I31*(D31+C31+B31+A31+1)</f>
        <v>0</v>
      </c>
    </row>
    <row r="32" spans="1:27" x14ac:dyDescent="0.25">
      <c r="A32" s="22"/>
      <c r="B32" s="22">
        <v>7</v>
      </c>
      <c r="C32" s="22"/>
      <c r="D32" s="22"/>
      <c r="E32" s="22" t="s">
        <v>47</v>
      </c>
      <c r="F32" s="7"/>
      <c r="G32" s="7"/>
      <c r="H32" s="8"/>
      <c r="I32" s="9"/>
      <c r="J32" s="10">
        <f>SUM(K33:K80)</f>
        <v>0</v>
      </c>
      <c r="K32" s="11"/>
      <c r="L32" s="11">
        <f>SUM(K33:K80)*(100-ROUND(I32,2))/100</f>
        <v>0</v>
      </c>
      <c r="M32" s="11"/>
      <c r="AA32" s="2">
        <f>H32*D32*C32*B32+I32*(D32+C32+B32+A32+1)</f>
        <v>0</v>
      </c>
    </row>
    <row r="33" spans="1:27" x14ac:dyDescent="0.25">
      <c r="A33" s="4"/>
      <c r="B33" s="4">
        <v>7</v>
      </c>
      <c r="C33" s="4">
        <v>1</v>
      </c>
      <c r="D33" s="4"/>
      <c r="E33" s="4" t="s">
        <v>48</v>
      </c>
      <c r="F33" s="13"/>
      <c r="G33" s="13"/>
      <c r="H33" s="14"/>
      <c r="I33" s="15"/>
      <c r="J33" s="16">
        <f>SUM(J34:J39)</f>
        <v>0</v>
      </c>
      <c r="K33" s="11">
        <f>SUM(J34:J39)*(100-ROUND(I33,2))/100</f>
        <v>0</v>
      </c>
      <c r="L33" s="11"/>
      <c r="M33" s="11"/>
      <c r="AA33" s="2">
        <f>H33*D33*C33*B33+I33*(D33+C33+B33+A33+1)</f>
        <v>0</v>
      </c>
    </row>
    <row r="34" spans="1:27" x14ac:dyDescent="0.25">
      <c r="A34" s="23"/>
      <c r="B34" s="23">
        <v>7</v>
      </c>
      <c r="C34" s="23">
        <v>1</v>
      </c>
      <c r="D34" s="23">
        <v>10</v>
      </c>
      <c r="E34" s="23" t="s">
        <v>49</v>
      </c>
      <c r="F34" s="11" t="s">
        <v>18</v>
      </c>
      <c r="G34" s="11">
        <v>50</v>
      </c>
      <c r="H34" s="17">
        <v>0</v>
      </c>
      <c r="I34" s="18"/>
      <c r="J34" s="11">
        <f>G34*ROUND(H34,2)</f>
        <v>0</v>
      </c>
      <c r="K34" s="11"/>
      <c r="L34" s="11"/>
      <c r="M34" s="11"/>
      <c r="AA34" s="2">
        <f>H34*D34*C34*B34+I34*(D34+C34+B34+A34+1)</f>
        <v>0</v>
      </c>
    </row>
    <row r="35" spans="1:27" x14ac:dyDescent="0.25">
      <c r="A35" s="23"/>
      <c r="B35" s="23">
        <v>7</v>
      </c>
      <c r="C35" s="23">
        <v>1</v>
      </c>
      <c r="D35" s="23">
        <v>20</v>
      </c>
      <c r="E35" s="23" t="s">
        <v>50</v>
      </c>
      <c r="F35" s="11" t="s">
        <v>18</v>
      </c>
      <c r="G35" s="11">
        <v>35</v>
      </c>
      <c r="H35" s="17">
        <v>0</v>
      </c>
      <c r="I35" s="18"/>
      <c r="J35" s="11">
        <f>G35*ROUND(H35,2)</f>
        <v>0</v>
      </c>
      <c r="K35" s="11"/>
      <c r="L35" s="11"/>
      <c r="M35" s="11"/>
      <c r="AA35" s="2">
        <f>H35*D35*C35*B35+I35*(D35+C35+B35+A35+1)</f>
        <v>0</v>
      </c>
    </row>
    <row r="36" spans="1:27" ht="27.6" x14ac:dyDescent="0.25">
      <c r="A36" s="23"/>
      <c r="B36" s="23">
        <v>7</v>
      </c>
      <c r="C36" s="23">
        <v>1</v>
      </c>
      <c r="D36" s="23">
        <v>30</v>
      </c>
      <c r="E36" s="23" t="s">
        <v>51</v>
      </c>
      <c r="F36" s="11" t="s">
        <v>18</v>
      </c>
      <c r="G36" s="11">
        <v>25</v>
      </c>
      <c r="H36" s="17">
        <v>0</v>
      </c>
      <c r="I36" s="18"/>
      <c r="J36" s="11">
        <f>G36*ROUND(H36,2)</f>
        <v>0</v>
      </c>
      <c r="K36" s="11"/>
      <c r="L36" s="11"/>
      <c r="M36" s="11"/>
      <c r="AA36" s="2">
        <f>H36*D36*C36*B36+I36*(D36+C36+B36+A36+1)</f>
        <v>0</v>
      </c>
    </row>
    <row r="37" spans="1:27" x14ac:dyDescent="0.25">
      <c r="A37" s="23"/>
      <c r="B37" s="23">
        <v>7</v>
      </c>
      <c r="C37" s="23">
        <v>1</v>
      </c>
      <c r="D37" s="23">
        <v>40</v>
      </c>
      <c r="E37" s="23" t="s">
        <v>52</v>
      </c>
      <c r="F37" s="11" t="s">
        <v>18</v>
      </c>
      <c r="G37" s="11">
        <v>10</v>
      </c>
      <c r="H37" s="17">
        <v>0</v>
      </c>
      <c r="I37" s="18"/>
      <c r="J37" s="11">
        <f>G37*ROUND(H37,2)</f>
        <v>0</v>
      </c>
      <c r="K37" s="11"/>
      <c r="L37" s="11"/>
      <c r="M37" s="11"/>
      <c r="AA37" s="2">
        <f>H37*D37*C37*B37+I37*(D37+C37+B37+A37+1)</f>
        <v>0</v>
      </c>
    </row>
    <row r="38" spans="1:27" x14ac:dyDescent="0.25">
      <c r="A38" s="23"/>
      <c r="B38" s="23">
        <v>7</v>
      </c>
      <c r="C38" s="23">
        <v>1</v>
      </c>
      <c r="D38" s="23">
        <v>50</v>
      </c>
      <c r="E38" s="23" t="s">
        <v>53</v>
      </c>
      <c r="F38" s="11" t="s">
        <v>21</v>
      </c>
      <c r="G38" s="11">
        <v>1</v>
      </c>
      <c r="H38" s="17">
        <v>0</v>
      </c>
      <c r="I38" s="18"/>
      <c r="J38" s="11">
        <f>G38*ROUND(H38,2)</f>
        <v>0</v>
      </c>
      <c r="K38" s="11"/>
      <c r="L38" s="11"/>
      <c r="M38" s="11"/>
      <c r="AA38" s="2">
        <f>H38*D38*C38*B38+I38*(D38+C38+B38+A38+1)</f>
        <v>0</v>
      </c>
    </row>
    <row r="39" spans="1:27" x14ac:dyDescent="0.25">
      <c r="A39" s="23"/>
      <c r="B39" s="23">
        <v>7</v>
      </c>
      <c r="C39" s="23">
        <v>1</v>
      </c>
      <c r="D39" s="23">
        <v>60</v>
      </c>
      <c r="E39" s="23" t="s">
        <v>54</v>
      </c>
      <c r="F39" s="11" t="s">
        <v>23</v>
      </c>
      <c r="G39" s="11">
        <v>1</v>
      </c>
      <c r="H39" s="17">
        <v>0</v>
      </c>
      <c r="I39" s="18"/>
      <c r="J39" s="11">
        <f>G39*ROUND(H39,2)</f>
        <v>0</v>
      </c>
      <c r="K39" s="11"/>
      <c r="L39" s="11"/>
      <c r="M39" s="11"/>
      <c r="AA39" s="2">
        <f>H39*D39*C39*B39+I39*(D39+C39+B39+A39+1)</f>
        <v>0</v>
      </c>
    </row>
    <row r="40" spans="1:27" x14ac:dyDescent="0.25">
      <c r="A40" s="4"/>
      <c r="B40" s="4">
        <v>7</v>
      </c>
      <c r="C40" s="4">
        <v>2</v>
      </c>
      <c r="D40" s="4"/>
      <c r="E40" s="4" t="s">
        <v>55</v>
      </c>
      <c r="F40" s="13"/>
      <c r="G40" s="13"/>
      <c r="H40" s="14"/>
      <c r="I40" s="15"/>
      <c r="J40" s="16">
        <f>SUM(J41:J45)</f>
        <v>0</v>
      </c>
      <c r="K40" s="11">
        <f>SUM(J41:J45)*(100-ROUND(I40,2))/100</f>
        <v>0</v>
      </c>
      <c r="L40" s="11"/>
      <c r="M40" s="11"/>
      <c r="AA40" s="2">
        <f>H40*D40*C40*B40+I40*(D40+C40+B40+A40+1)</f>
        <v>0</v>
      </c>
    </row>
    <row r="41" spans="1:27" x14ac:dyDescent="0.25">
      <c r="A41" s="23"/>
      <c r="B41" s="23">
        <v>7</v>
      </c>
      <c r="C41" s="23">
        <v>2</v>
      </c>
      <c r="D41" s="23">
        <v>10</v>
      </c>
      <c r="E41" s="23" t="s">
        <v>56</v>
      </c>
      <c r="F41" s="11"/>
      <c r="G41" s="11">
        <v>0</v>
      </c>
      <c r="H41" s="17">
        <v>0</v>
      </c>
      <c r="I41" s="18"/>
      <c r="J41" s="11">
        <f>G41*ROUND(H41,2)</f>
        <v>0</v>
      </c>
      <c r="K41" s="11"/>
      <c r="L41" s="11"/>
      <c r="M41" s="11"/>
      <c r="AA41" s="2">
        <f>H41*D41*C41*B41+I41*(D41+C41+B41+A41+1)</f>
        <v>0</v>
      </c>
    </row>
    <row r="42" spans="1:27" ht="41.4" x14ac:dyDescent="0.25">
      <c r="A42" s="23"/>
      <c r="B42" s="23">
        <v>7</v>
      </c>
      <c r="C42" s="23">
        <v>2</v>
      </c>
      <c r="D42" s="23">
        <v>20</v>
      </c>
      <c r="E42" s="23" t="s">
        <v>57</v>
      </c>
      <c r="F42" s="11" t="s">
        <v>21</v>
      </c>
      <c r="G42" s="11">
        <v>1</v>
      </c>
      <c r="H42" s="17">
        <v>0</v>
      </c>
      <c r="I42" s="18"/>
      <c r="J42" s="11">
        <f>G42*ROUND(H42,2)</f>
        <v>0</v>
      </c>
      <c r="K42" s="11"/>
      <c r="L42" s="11"/>
      <c r="M42" s="11"/>
      <c r="AA42" s="2">
        <f>H42*D42*C42*B42+I42*(D42+C42+B42+A42+1)</f>
        <v>0</v>
      </c>
    </row>
    <row r="43" spans="1:27" x14ac:dyDescent="0.25">
      <c r="A43" s="23"/>
      <c r="B43" s="23">
        <v>7</v>
      </c>
      <c r="C43" s="23">
        <v>2</v>
      </c>
      <c r="D43" s="23">
        <v>30</v>
      </c>
      <c r="E43" s="23" t="s">
        <v>58</v>
      </c>
      <c r="F43" s="11" t="s">
        <v>23</v>
      </c>
      <c r="G43" s="11">
        <v>1</v>
      </c>
      <c r="H43" s="17">
        <v>0</v>
      </c>
      <c r="I43" s="18"/>
      <c r="J43" s="11">
        <f>G43*ROUND(H43,2)</f>
        <v>0</v>
      </c>
      <c r="K43" s="11"/>
      <c r="L43" s="11"/>
      <c r="M43" s="11"/>
      <c r="AA43" s="2">
        <f>H43*D43*C43*B43+I43*(D43+C43+B43+A43+1)</f>
        <v>0</v>
      </c>
    </row>
    <row r="44" spans="1:27" x14ac:dyDescent="0.25">
      <c r="A44" s="23"/>
      <c r="B44" s="23">
        <v>7</v>
      </c>
      <c r="C44" s="23">
        <v>2</v>
      </c>
      <c r="D44" s="23">
        <v>40</v>
      </c>
      <c r="E44" s="23" t="s">
        <v>59</v>
      </c>
      <c r="F44" s="11" t="s">
        <v>23</v>
      </c>
      <c r="G44" s="11">
        <v>8</v>
      </c>
      <c r="H44" s="17">
        <v>0</v>
      </c>
      <c r="I44" s="18"/>
      <c r="J44" s="11">
        <f>G44*ROUND(H44,2)</f>
        <v>0</v>
      </c>
      <c r="K44" s="11"/>
      <c r="L44" s="11"/>
      <c r="M44" s="11"/>
      <c r="AA44" s="2">
        <f>H44*D44*C44*B44+I44*(D44+C44+B44+A44+1)</f>
        <v>0</v>
      </c>
    </row>
    <row r="45" spans="1:27" x14ac:dyDescent="0.25">
      <c r="A45" s="23"/>
      <c r="B45" s="23">
        <v>7</v>
      </c>
      <c r="C45" s="23">
        <v>2</v>
      </c>
      <c r="D45" s="23">
        <v>50</v>
      </c>
      <c r="E45" s="23" t="s">
        <v>60</v>
      </c>
      <c r="F45" s="11" t="s">
        <v>23</v>
      </c>
      <c r="G45" s="11">
        <v>3</v>
      </c>
      <c r="H45" s="17">
        <v>0</v>
      </c>
      <c r="I45" s="18"/>
      <c r="J45" s="11">
        <f>G45*ROUND(H45,2)</f>
        <v>0</v>
      </c>
      <c r="K45" s="11"/>
      <c r="L45" s="11"/>
      <c r="M45" s="11"/>
      <c r="AA45" s="2">
        <f>H45*D45*C45*B45+I45*(D45+C45+B45+A45+1)</f>
        <v>0</v>
      </c>
    </row>
    <row r="46" spans="1:27" x14ac:dyDescent="0.25">
      <c r="A46" s="4"/>
      <c r="B46" s="4">
        <v>7</v>
      </c>
      <c r="C46" s="4">
        <v>3</v>
      </c>
      <c r="D46" s="4"/>
      <c r="E46" s="4" t="s">
        <v>61</v>
      </c>
      <c r="F46" s="13"/>
      <c r="G46" s="13"/>
      <c r="H46" s="14"/>
      <c r="I46" s="15"/>
      <c r="J46" s="16">
        <f>SUM(J47:J56)</f>
        <v>0</v>
      </c>
      <c r="K46" s="11">
        <f>SUM(J47:J56)*(100-ROUND(I46,2))/100</f>
        <v>0</v>
      </c>
      <c r="L46" s="11"/>
      <c r="M46" s="11"/>
      <c r="AA46" s="2">
        <f>H46*D46*C46*B46+I46*(D46+C46+B46+A46+1)</f>
        <v>0</v>
      </c>
    </row>
    <row r="47" spans="1:27" ht="27.6" x14ac:dyDescent="0.25">
      <c r="A47" s="23"/>
      <c r="B47" s="23">
        <v>7</v>
      </c>
      <c r="C47" s="23">
        <v>3</v>
      </c>
      <c r="D47" s="23">
        <v>10</v>
      </c>
      <c r="E47" s="23" t="s">
        <v>62</v>
      </c>
      <c r="F47" s="11" t="s">
        <v>21</v>
      </c>
      <c r="G47" s="11">
        <v>17</v>
      </c>
      <c r="H47" s="17">
        <v>0</v>
      </c>
      <c r="I47" s="18"/>
      <c r="J47" s="11">
        <f>G47*ROUND(H47,2)</f>
        <v>0</v>
      </c>
      <c r="K47" s="11"/>
      <c r="L47" s="11"/>
      <c r="M47" s="11"/>
      <c r="AA47" s="2">
        <f>H47*D47*C47*B47+I47*(D47+C47+B47+A47+1)</f>
        <v>0</v>
      </c>
    </row>
    <row r="48" spans="1:27" x14ac:dyDescent="0.25">
      <c r="A48" s="23"/>
      <c r="B48" s="23">
        <v>7</v>
      </c>
      <c r="C48" s="23">
        <v>3</v>
      </c>
      <c r="D48" s="23">
        <v>20</v>
      </c>
      <c r="E48" s="23" t="s">
        <v>63</v>
      </c>
      <c r="F48" s="11" t="s">
        <v>18</v>
      </c>
      <c r="G48" s="11">
        <v>15</v>
      </c>
      <c r="H48" s="17">
        <v>0</v>
      </c>
      <c r="I48" s="18"/>
      <c r="J48" s="11">
        <f>G48*ROUND(H48,2)</f>
        <v>0</v>
      </c>
      <c r="K48" s="11"/>
      <c r="L48" s="11"/>
      <c r="M48" s="11"/>
      <c r="AA48" s="2">
        <f>H48*D48*C48*B48+I48*(D48+C48+B48+A48+1)</f>
        <v>0</v>
      </c>
    </row>
    <row r="49" spans="1:27" x14ac:dyDescent="0.25">
      <c r="A49" s="23"/>
      <c r="B49" s="23">
        <v>7</v>
      </c>
      <c r="C49" s="23">
        <v>3</v>
      </c>
      <c r="D49" s="23">
        <v>30</v>
      </c>
      <c r="E49" s="23" t="s">
        <v>64</v>
      </c>
      <c r="F49" s="11" t="s">
        <v>18</v>
      </c>
      <c r="G49" s="11">
        <v>20</v>
      </c>
      <c r="H49" s="17">
        <v>0</v>
      </c>
      <c r="I49" s="18"/>
      <c r="J49" s="11">
        <f>G49*ROUND(H49,2)</f>
        <v>0</v>
      </c>
      <c r="K49" s="11"/>
      <c r="L49" s="11"/>
      <c r="M49" s="11"/>
      <c r="AA49" s="2">
        <f>H49*D49*C49*B49+I49*(D49+C49+B49+A49+1)</f>
        <v>0</v>
      </c>
    </row>
    <row r="50" spans="1:27" ht="27.6" x14ac:dyDescent="0.25">
      <c r="A50" s="23"/>
      <c r="B50" s="23">
        <v>7</v>
      </c>
      <c r="C50" s="23">
        <v>3</v>
      </c>
      <c r="D50" s="23">
        <v>40</v>
      </c>
      <c r="E50" s="23" t="s">
        <v>65</v>
      </c>
      <c r="F50" s="11" t="s">
        <v>18</v>
      </c>
      <c r="G50" s="11">
        <v>25</v>
      </c>
      <c r="H50" s="17">
        <v>0</v>
      </c>
      <c r="I50" s="18"/>
      <c r="J50" s="11">
        <f>G50*ROUND(H50,2)</f>
        <v>0</v>
      </c>
      <c r="K50" s="11"/>
      <c r="L50" s="11"/>
      <c r="M50" s="11"/>
      <c r="AA50" s="2">
        <f>H50*D50*C50*B50+I50*(D50+C50+B50+A50+1)</f>
        <v>0</v>
      </c>
    </row>
    <row r="51" spans="1:27" ht="27.6" x14ac:dyDescent="0.25">
      <c r="A51" s="23"/>
      <c r="B51" s="23">
        <v>7</v>
      </c>
      <c r="C51" s="23">
        <v>3</v>
      </c>
      <c r="D51" s="23">
        <v>50</v>
      </c>
      <c r="E51" s="23" t="s">
        <v>66</v>
      </c>
      <c r="F51" s="11" t="s">
        <v>18</v>
      </c>
      <c r="G51" s="11">
        <v>5</v>
      </c>
      <c r="H51" s="17">
        <v>0</v>
      </c>
      <c r="I51" s="18"/>
      <c r="J51" s="11">
        <f>G51*ROUND(H51,2)</f>
        <v>0</v>
      </c>
      <c r="K51" s="11"/>
      <c r="L51" s="11"/>
      <c r="M51" s="11"/>
      <c r="AA51" s="2">
        <f>H51*D51*C51*B51+I51*(D51+C51+B51+A51+1)</f>
        <v>0</v>
      </c>
    </row>
    <row r="52" spans="1:27" ht="27.6" x14ac:dyDescent="0.25">
      <c r="A52" s="23"/>
      <c r="B52" s="23">
        <v>7</v>
      </c>
      <c r="C52" s="23">
        <v>3</v>
      </c>
      <c r="D52" s="23">
        <v>60</v>
      </c>
      <c r="E52" s="23" t="s">
        <v>67</v>
      </c>
      <c r="F52" s="11" t="s">
        <v>23</v>
      </c>
      <c r="G52" s="11">
        <v>3</v>
      </c>
      <c r="H52" s="17">
        <v>0</v>
      </c>
      <c r="I52" s="18"/>
      <c r="J52" s="11">
        <f>G52*ROUND(H52,2)</f>
        <v>0</v>
      </c>
      <c r="K52" s="11"/>
      <c r="L52" s="11"/>
      <c r="M52" s="11"/>
      <c r="AA52" s="2">
        <f>H52*D52*C52*B52+I52*(D52+C52+B52+A52+1)</f>
        <v>0</v>
      </c>
    </row>
    <row r="53" spans="1:27" x14ac:dyDescent="0.25">
      <c r="A53" s="23"/>
      <c r="B53" s="23">
        <v>7</v>
      </c>
      <c r="C53" s="23">
        <v>3</v>
      </c>
      <c r="D53" s="23">
        <v>70</v>
      </c>
      <c r="E53" s="23" t="s">
        <v>68</v>
      </c>
      <c r="F53" s="11" t="s">
        <v>23</v>
      </c>
      <c r="G53" s="11">
        <v>2</v>
      </c>
      <c r="H53" s="17">
        <v>0</v>
      </c>
      <c r="I53" s="18"/>
      <c r="J53" s="11">
        <f>G53*ROUND(H53,2)</f>
        <v>0</v>
      </c>
      <c r="K53" s="11"/>
      <c r="L53" s="11"/>
      <c r="M53" s="11"/>
      <c r="AA53" s="2">
        <f>H53*D53*C53*B53+I53*(D53+C53+B53+A53+1)</f>
        <v>0</v>
      </c>
    </row>
    <row r="54" spans="1:27" x14ac:dyDescent="0.25">
      <c r="A54" s="23"/>
      <c r="B54" s="23">
        <v>7</v>
      </c>
      <c r="C54" s="23">
        <v>3</v>
      </c>
      <c r="D54" s="23">
        <v>80</v>
      </c>
      <c r="E54" s="23" t="s">
        <v>69</v>
      </c>
      <c r="F54" s="11" t="s">
        <v>23</v>
      </c>
      <c r="G54" s="11">
        <v>1</v>
      </c>
      <c r="H54" s="17">
        <v>0</v>
      </c>
      <c r="I54" s="18"/>
      <c r="J54" s="11">
        <f>G54*ROUND(H54,2)</f>
        <v>0</v>
      </c>
      <c r="K54" s="11"/>
      <c r="L54" s="11"/>
      <c r="M54" s="11"/>
      <c r="AA54" s="2">
        <f>H54*D54*C54*B54+I54*(D54+C54+B54+A54+1)</f>
        <v>0</v>
      </c>
    </row>
    <row r="55" spans="1:27" ht="41.4" x14ac:dyDescent="0.25">
      <c r="A55" s="23"/>
      <c r="B55" s="23">
        <v>7</v>
      </c>
      <c r="C55" s="23">
        <v>3</v>
      </c>
      <c r="D55" s="23">
        <v>90</v>
      </c>
      <c r="E55" s="23" t="s">
        <v>70</v>
      </c>
      <c r="F55" s="11" t="s">
        <v>21</v>
      </c>
      <c r="G55" s="11">
        <v>1</v>
      </c>
      <c r="H55" s="17">
        <v>0</v>
      </c>
      <c r="I55" s="18"/>
      <c r="J55" s="11">
        <f>G55*ROUND(H55,2)</f>
        <v>0</v>
      </c>
      <c r="K55" s="11"/>
      <c r="L55" s="11"/>
      <c r="M55" s="11"/>
      <c r="AA55" s="2">
        <f>H55*D55*C55*B55+I55*(D55+C55+B55+A55+1)</f>
        <v>0</v>
      </c>
    </row>
    <row r="56" spans="1:27" ht="27.6" x14ac:dyDescent="0.25">
      <c r="A56" s="23"/>
      <c r="B56" s="23">
        <v>7</v>
      </c>
      <c r="C56" s="23">
        <v>3</v>
      </c>
      <c r="D56" s="23">
        <v>100</v>
      </c>
      <c r="E56" s="23" t="s">
        <v>71</v>
      </c>
      <c r="F56" s="11" t="s">
        <v>21</v>
      </c>
      <c r="G56" s="11">
        <v>2</v>
      </c>
      <c r="H56" s="17">
        <v>0</v>
      </c>
      <c r="I56" s="18"/>
      <c r="J56" s="11">
        <f>G56*ROUND(H56,2)</f>
        <v>0</v>
      </c>
      <c r="K56" s="11"/>
      <c r="L56" s="11"/>
      <c r="M56" s="11"/>
      <c r="AA56" s="2">
        <f>H56*D56*C56*B56+I56*(D56+C56+B56+A56+1)</f>
        <v>0</v>
      </c>
    </row>
    <row r="57" spans="1:27" x14ac:dyDescent="0.25">
      <c r="A57" s="4"/>
      <c r="B57" s="4">
        <v>7</v>
      </c>
      <c r="C57" s="4">
        <v>4</v>
      </c>
      <c r="D57" s="4"/>
      <c r="E57" s="4" t="s">
        <v>72</v>
      </c>
      <c r="F57" s="13"/>
      <c r="G57" s="13"/>
      <c r="H57" s="14"/>
      <c r="I57" s="15"/>
      <c r="J57" s="16">
        <f>SUM(J58:J69)</f>
        <v>0</v>
      </c>
      <c r="K57" s="11">
        <f>SUM(J58:J69)*(100-ROUND(I57,2))/100</f>
        <v>0</v>
      </c>
      <c r="L57" s="11"/>
      <c r="M57" s="11"/>
      <c r="AA57" s="2">
        <f>H57*D57*C57*B57+I57*(D57+C57+B57+A57+1)</f>
        <v>0</v>
      </c>
    </row>
    <row r="58" spans="1:27" ht="27.6" x14ac:dyDescent="0.25">
      <c r="A58" s="23"/>
      <c r="B58" s="23">
        <v>7</v>
      </c>
      <c r="C58" s="23">
        <v>4</v>
      </c>
      <c r="D58" s="23">
        <v>10</v>
      </c>
      <c r="E58" s="23" t="s">
        <v>73</v>
      </c>
      <c r="F58" s="11"/>
      <c r="G58" s="11">
        <v>0</v>
      </c>
      <c r="H58" s="17">
        <v>0</v>
      </c>
      <c r="I58" s="18"/>
      <c r="J58" s="11">
        <f>G58*ROUND(H58,2)</f>
        <v>0</v>
      </c>
      <c r="K58" s="11"/>
      <c r="L58" s="11"/>
      <c r="M58" s="11"/>
      <c r="AA58" s="2">
        <f>H58*D58*C58*B58+I58*(D58+C58+B58+A58+1)</f>
        <v>0</v>
      </c>
    </row>
    <row r="59" spans="1:27" ht="41.4" x14ac:dyDescent="0.25">
      <c r="A59" s="23"/>
      <c r="B59" s="23">
        <v>7</v>
      </c>
      <c r="C59" s="23">
        <v>4</v>
      </c>
      <c r="D59" s="23">
        <v>20</v>
      </c>
      <c r="E59" s="23" t="s">
        <v>74</v>
      </c>
      <c r="F59" s="11" t="s">
        <v>23</v>
      </c>
      <c r="G59" s="11">
        <v>2</v>
      </c>
      <c r="H59" s="17">
        <v>0</v>
      </c>
      <c r="I59" s="18"/>
      <c r="J59" s="11">
        <f>G59*ROUND(H59,2)</f>
        <v>0</v>
      </c>
      <c r="K59" s="11"/>
      <c r="L59" s="11"/>
      <c r="M59" s="11"/>
      <c r="AA59" s="2">
        <f>H59*D59*C59*B59+I59*(D59+C59+B59+A59+1)</f>
        <v>0</v>
      </c>
    </row>
    <row r="60" spans="1:27" ht="55.2" x14ac:dyDescent="0.25">
      <c r="A60" s="23"/>
      <c r="B60" s="23">
        <v>7</v>
      </c>
      <c r="C60" s="23">
        <v>4</v>
      </c>
      <c r="D60" s="23">
        <v>30</v>
      </c>
      <c r="E60" s="23" t="s">
        <v>75</v>
      </c>
      <c r="F60" s="11" t="s">
        <v>23</v>
      </c>
      <c r="G60" s="11">
        <v>2</v>
      </c>
      <c r="H60" s="17">
        <v>0</v>
      </c>
      <c r="I60" s="18"/>
      <c r="J60" s="11">
        <f>G60*ROUND(H60,2)</f>
        <v>0</v>
      </c>
      <c r="K60" s="11"/>
      <c r="L60" s="11"/>
      <c r="M60" s="11"/>
      <c r="AA60" s="2">
        <f>H60*D60*C60*B60+I60*(D60+C60+B60+A60+1)</f>
        <v>0</v>
      </c>
    </row>
    <row r="61" spans="1:27" ht="27.6" x14ac:dyDescent="0.25">
      <c r="A61" s="23"/>
      <c r="B61" s="23">
        <v>7</v>
      </c>
      <c r="C61" s="23">
        <v>4</v>
      </c>
      <c r="D61" s="23">
        <v>40</v>
      </c>
      <c r="E61" s="23" t="s">
        <v>76</v>
      </c>
      <c r="F61" s="11" t="s">
        <v>23</v>
      </c>
      <c r="G61" s="11">
        <v>1</v>
      </c>
      <c r="H61" s="17">
        <v>0</v>
      </c>
      <c r="I61" s="18"/>
      <c r="J61" s="11">
        <f>G61*ROUND(H61,2)</f>
        <v>0</v>
      </c>
      <c r="K61" s="11"/>
      <c r="L61" s="11"/>
      <c r="M61" s="11"/>
      <c r="AA61" s="2">
        <f>H61*D61*C61*B61+I61*(D61+C61+B61+A61+1)</f>
        <v>0</v>
      </c>
    </row>
    <row r="62" spans="1:27" ht="27.6" x14ac:dyDescent="0.25">
      <c r="A62" s="23"/>
      <c r="B62" s="23">
        <v>7</v>
      </c>
      <c r="C62" s="23">
        <v>4</v>
      </c>
      <c r="D62" s="23">
        <v>50</v>
      </c>
      <c r="E62" s="23" t="s">
        <v>77</v>
      </c>
      <c r="F62" s="11" t="s">
        <v>21</v>
      </c>
      <c r="G62" s="11">
        <v>2</v>
      </c>
      <c r="H62" s="17">
        <v>0</v>
      </c>
      <c r="I62" s="18"/>
      <c r="J62" s="11">
        <f>G62*ROUND(H62,2)</f>
        <v>0</v>
      </c>
      <c r="K62" s="11"/>
      <c r="L62" s="11"/>
      <c r="M62" s="11"/>
      <c r="AA62" s="2">
        <f>H62*D62*C62*B62+I62*(D62+C62+B62+A62+1)</f>
        <v>0</v>
      </c>
    </row>
    <row r="63" spans="1:27" x14ac:dyDescent="0.25">
      <c r="A63" s="23"/>
      <c r="B63" s="23">
        <v>7</v>
      </c>
      <c r="C63" s="23">
        <v>4</v>
      </c>
      <c r="D63" s="23">
        <v>60</v>
      </c>
      <c r="E63" s="23" t="s">
        <v>78</v>
      </c>
      <c r="F63" s="11" t="s">
        <v>23</v>
      </c>
      <c r="G63" s="11">
        <v>1</v>
      </c>
      <c r="H63" s="17">
        <v>0</v>
      </c>
      <c r="I63" s="18"/>
      <c r="J63" s="11">
        <f>G63*ROUND(H63,2)</f>
        <v>0</v>
      </c>
      <c r="K63" s="11"/>
      <c r="L63" s="11"/>
      <c r="M63" s="11"/>
      <c r="AA63" s="2">
        <f>H63*D63*C63*B63+I63*(D63+C63+B63+A63+1)</f>
        <v>0</v>
      </c>
    </row>
    <row r="64" spans="1:27" x14ac:dyDescent="0.25">
      <c r="A64" s="23"/>
      <c r="B64" s="23">
        <v>7</v>
      </c>
      <c r="C64" s="23">
        <v>4</v>
      </c>
      <c r="D64" s="23">
        <v>70</v>
      </c>
      <c r="E64" s="23" t="s">
        <v>79</v>
      </c>
      <c r="F64" s="11" t="s">
        <v>23</v>
      </c>
      <c r="G64" s="11">
        <v>2</v>
      </c>
      <c r="H64" s="17">
        <v>0</v>
      </c>
      <c r="I64" s="18"/>
      <c r="J64" s="11">
        <f>G64*ROUND(H64,2)</f>
        <v>0</v>
      </c>
      <c r="K64" s="11"/>
      <c r="L64" s="11"/>
      <c r="M64" s="11"/>
      <c r="AA64" s="2">
        <f>H64*D64*C64*B64+I64*(D64+C64+B64+A64+1)</f>
        <v>0</v>
      </c>
    </row>
    <row r="65" spans="1:27" ht="27.6" x14ac:dyDescent="0.25">
      <c r="A65" s="23"/>
      <c r="B65" s="23">
        <v>7</v>
      </c>
      <c r="C65" s="23">
        <v>4</v>
      </c>
      <c r="D65" s="23">
        <v>80</v>
      </c>
      <c r="E65" s="23" t="s">
        <v>80</v>
      </c>
      <c r="F65" s="11" t="s">
        <v>23</v>
      </c>
      <c r="G65" s="11">
        <v>1</v>
      </c>
      <c r="H65" s="17">
        <v>0</v>
      </c>
      <c r="I65" s="18"/>
      <c r="J65" s="11">
        <f>G65*ROUND(H65,2)</f>
        <v>0</v>
      </c>
      <c r="K65" s="11"/>
      <c r="L65" s="11"/>
      <c r="M65" s="11"/>
      <c r="AA65" s="2">
        <f>H65*D65*C65*B65+I65*(D65+C65+B65+A65+1)</f>
        <v>0</v>
      </c>
    </row>
    <row r="66" spans="1:27" ht="27.6" x14ac:dyDescent="0.25">
      <c r="A66" s="23"/>
      <c r="B66" s="23">
        <v>7</v>
      </c>
      <c r="C66" s="23">
        <v>4</v>
      </c>
      <c r="D66" s="23">
        <v>90</v>
      </c>
      <c r="E66" s="23" t="s">
        <v>81</v>
      </c>
      <c r="F66" s="11" t="s">
        <v>23</v>
      </c>
      <c r="G66" s="11">
        <v>2</v>
      </c>
      <c r="H66" s="17">
        <v>0</v>
      </c>
      <c r="I66" s="18"/>
      <c r="J66" s="11">
        <f>G66*ROUND(H66,2)</f>
        <v>0</v>
      </c>
      <c r="K66" s="11"/>
      <c r="L66" s="11"/>
      <c r="M66" s="11"/>
      <c r="AA66" s="2">
        <f>H66*D66*C66*B66+I66*(D66+C66+B66+A66+1)</f>
        <v>0</v>
      </c>
    </row>
    <row r="67" spans="1:27" x14ac:dyDescent="0.25">
      <c r="A67" s="23"/>
      <c r="B67" s="23">
        <v>7</v>
      </c>
      <c r="C67" s="23">
        <v>4</v>
      </c>
      <c r="D67" s="23">
        <v>100</v>
      </c>
      <c r="E67" s="23" t="s">
        <v>82</v>
      </c>
      <c r="F67" s="11" t="s">
        <v>23</v>
      </c>
      <c r="G67" s="11">
        <v>3</v>
      </c>
      <c r="H67" s="17">
        <v>0</v>
      </c>
      <c r="I67" s="18"/>
      <c r="J67" s="11">
        <f>G67*ROUND(H67,2)</f>
        <v>0</v>
      </c>
      <c r="K67" s="11"/>
      <c r="L67" s="11"/>
      <c r="M67" s="11"/>
      <c r="AA67" s="2">
        <f>H67*D67*C67*B67+I67*(D67+C67+B67+A67+1)</f>
        <v>0</v>
      </c>
    </row>
    <row r="68" spans="1:27" ht="27.6" x14ac:dyDescent="0.25">
      <c r="A68" s="23"/>
      <c r="B68" s="23">
        <v>7</v>
      </c>
      <c r="C68" s="23">
        <v>4</v>
      </c>
      <c r="D68" s="23">
        <v>110</v>
      </c>
      <c r="E68" s="23" t="s">
        <v>83</v>
      </c>
      <c r="F68" s="11" t="s">
        <v>23</v>
      </c>
      <c r="G68" s="11">
        <v>1</v>
      </c>
      <c r="H68" s="17">
        <v>0</v>
      </c>
      <c r="I68" s="18"/>
      <c r="J68" s="11">
        <f>G68*ROUND(H68,2)</f>
        <v>0</v>
      </c>
      <c r="K68" s="11"/>
      <c r="L68" s="11"/>
      <c r="M68" s="11"/>
      <c r="AA68" s="2">
        <f>H68*D68*C68*B68+I68*(D68+C68+B68+A68+1)</f>
        <v>0</v>
      </c>
    </row>
    <row r="69" spans="1:27" ht="41.4" x14ac:dyDescent="0.25">
      <c r="A69" s="23"/>
      <c r="B69" s="23">
        <v>7</v>
      </c>
      <c r="C69" s="23">
        <v>4</v>
      </c>
      <c r="D69" s="23">
        <v>120</v>
      </c>
      <c r="E69" s="23" t="s">
        <v>84</v>
      </c>
      <c r="F69" s="11" t="s">
        <v>23</v>
      </c>
      <c r="G69" s="11">
        <v>1</v>
      </c>
      <c r="H69" s="17">
        <v>0</v>
      </c>
      <c r="I69" s="18"/>
      <c r="J69" s="11">
        <f>G69*ROUND(H69,2)</f>
        <v>0</v>
      </c>
      <c r="K69" s="11"/>
      <c r="L69" s="11"/>
      <c r="M69" s="11"/>
      <c r="AA69" s="2">
        <f>H69*D69*C69*B69+I69*(D69+C69+B69+A69+1)</f>
        <v>0</v>
      </c>
    </row>
    <row r="70" spans="1:27" x14ac:dyDescent="0.25">
      <c r="A70" s="4"/>
      <c r="B70" s="4">
        <v>7</v>
      </c>
      <c r="C70" s="4">
        <v>5</v>
      </c>
      <c r="D70" s="4"/>
      <c r="E70" s="4" t="s">
        <v>85</v>
      </c>
      <c r="F70" s="13"/>
      <c r="G70" s="13"/>
      <c r="H70" s="14"/>
      <c r="I70" s="15"/>
      <c r="J70" s="16">
        <f>SUM(J71:J80)</f>
        <v>0</v>
      </c>
      <c r="K70" s="11">
        <f>SUM(J71:J80)*(100-ROUND(I70,2))/100</f>
        <v>0</v>
      </c>
      <c r="L70" s="11"/>
      <c r="M70" s="11"/>
      <c r="AA70" s="2">
        <f>H70*D70*C70*B70+I70*(D70+C70+B70+A70+1)</f>
        <v>0</v>
      </c>
    </row>
    <row r="71" spans="1:27" x14ac:dyDescent="0.25">
      <c r="A71" s="23"/>
      <c r="B71" s="23">
        <v>7</v>
      </c>
      <c r="C71" s="23">
        <v>5</v>
      </c>
      <c r="D71" s="23">
        <v>9</v>
      </c>
      <c r="E71" s="23" t="s">
        <v>86</v>
      </c>
      <c r="F71" s="11"/>
      <c r="G71" s="11">
        <v>0</v>
      </c>
      <c r="H71" s="17">
        <v>0</v>
      </c>
      <c r="I71" s="18"/>
      <c r="J71" s="11">
        <f>G71*ROUND(H71,2)</f>
        <v>0</v>
      </c>
      <c r="K71" s="11"/>
      <c r="L71" s="11"/>
      <c r="M71" s="11"/>
      <c r="AA71" s="2">
        <f>H71*D71*C71*B71+I71*(D71+C71+B71+A71+1)</f>
        <v>0</v>
      </c>
    </row>
    <row r="72" spans="1:27" ht="27.6" x14ac:dyDescent="0.25">
      <c r="A72" s="23"/>
      <c r="B72" s="23">
        <v>7</v>
      </c>
      <c r="C72" s="23">
        <v>5</v>
      </c>
      <c r="D72" s="23">
        <v>10</v>
      </c>
      <c r="E72" s="23" t="s">
        <v>87</v>
      </c>
      <c r="F72" s="11"/>
      <c r="G72" s="11">
        <v>0</v>
      </c>
      <c r="H72" s="17">
        <v>0</v>
      </c>
      <c r="I72" s="18"/>
      <c r="J72" s="11">
        <f>G72*ROUND(H72,2)</f>
        <v>0</v>
      </c>
      <c r="K72" s="11"/>
      <c r="L72" s="11"/>
      <c r="M72" s="11"/>
      <c r="AA72" s="2">
        <f>H72*D72*C72*B72+I72*(D72+C72+B72+A72+1)</f>
        <v>0</v>
      </c>
    </row>
    <row r="73" spans="1:27" ht="41.4" x14ac:dyDescent="0.25">
      <c r="A73" s="23"/>
      <c r="B73" s="23">
        <v>7</v>
      </c>
      <c r="C73" s="23">
        <v>5</v>
      </c>
      <c r="D73" s="23">
        <v>20</v>
      </c>
      <c r="E73" s="23" t="s">
        <v>88</v>
      </c>
      <c r="F73" s="11" t="s">
        <v>18</v>
      </c>
      <c r="G73" s="11">
        <v>10</v>
      </c>
      <c r="H73" s="17">
        <v>0</v>
      </c>
      <c r="I73" s="18"/>
      <c r="J73" s="11">
        <f>G73*ROUND(H73,2)</f>
        <v>0</v>
      </c>
      <c r="K73" s="11"/>
      <c r="L73" s="11"/>
      <c r="M73" s="11"/>
      <c r="AA73" s="2">
        <f>H73*D73*C73*B73+I73*(D73+C73+B73+A73+1)</f>
        <v>0</v>
      </c>
    </row>
    <row r="74" spans="1:27" x14ac:dyDescent="0.25">
      <c r="A74" s="23"/>
      <c r="B74" s="23">
        <v>7</v>
      </c>
      <c r="C74" s="23">
        <v>5</v>
      </c>
      <c r="D74" s="23">
        <v>30</v>
      </c>
      <c r="E74" s="23" t="s">
        <v>89</v>
      </c>
      <c r="F74" s="11" t="s">
        <v>18</v>
      </c>
      <c r="G74" s="11">
        <v>10</v>
      </c>
      <c r="H74" s="17">
        <v>0</v>
      </c>
      <c r="I74" s="18"/>
      <c r="J74" s="11">
        <f>G74*ROUND(H74,2)</f>
        <v>0</v>
      </c>
      <c r="K74" s="11"/>
      <c r="L74" s="11"/>
      <c r="M74" s="11"/>
      <c r="AA74" s="2">
        <f>H74*D74*C74*B74+I74*(D74+C74+B74+A74+1)</f>
        <v>0</v>
      </c>
    </row>
    <row r="75" spans="1:27" ht="41.4" x14ac:dyDescent="0.25">
      <c r="A75" s="23"/>
      <c r="B75" s="23">
        <v>7</v>
      </c>
      <c r="C75" s="23">
        <v>5</v>
      </c>
      <c r="D75" s="23">
        <v>40</v>
      </c>
      <c r="E75" s="23" t="s">
        <v>90</v>
      </c>
      <c r="F75" s="11" t="s">
        <v>18</v>
      </c>
      <c r="G75" s="11">
        <v>10</v>
      </c>
      <c r="H75" s="17">
        <v>0</v>
      </c>
      <c r="I75" s="18"/>
      <c r="J75" s="11">
        <f>G75*ROUND(H75,2)</f>
        <v>0</v>
      </c>
      <c r="K75" s="11"/>
      <c r="L75" s="11"/>
      <c r="M75" s="11"/>
      <c r="AA75" s="2">
        <f>H75*D75*C75*B75+I75*(D75+C75+B75+A75+1)</f>
        <v>0</v>
      </c>
    </row>
    <row r="76" spans="1:27" ht="41.4" x14ac:dyDescent="0.25">
      <c r="A76" s="23"/>
      <c r="B76" s="23">
        <v>7</v>
      </c>
      <c r="C76" s="23">
        <v>5</v>
      </c>
      <c r="D76" s="23">
        <v>50</v>
      </c>
      <c r="E76" s="23" t="s">
        <v>91</v>
      </c>
      <c r="F76" s="11" t="s">
        <v>18</v>
      </c>
      <c r="G76" s="11">
        <v>10</v>
      </c>
      <c r="H76" s="17">
        <v>0</v>
      </c>
      <c r="I76" s="18"/>
      <c r="J76" s="11">
        <f>G76*ROUND(H76,2)</f>
        <v>0</v>
      </c>
      <c r="K76" s="11"/>
      <c r="L76" s="11"/>
      <c r="M76" s="11"/>
      <c r="AA76" s="2">
        <f>H76*D76*C76*B76+I76*(D76+C76+B76+A76+1)</f>
        <v>0</v>
      </c>
    </row>
    <row r="77" spans="1:27" ht="41.4" x14ac:dyDescent="0.25">
      <c r="A77" s="23"/>
      <c r="B77" s="23">
        <v>7</v>
      </c>
      <c r="C77" s="23">
        <v>5</v>
      </c>
      <c r="D77" s="23">
        <v>60</v>
      </c>
      <c r="E77" s="23" t="s">
        <v>92</v>
      </c>
      <c r="F77" s="11" t="s">
        <v>23</v>
      </c>
      <c r="G77" s="11">
        <v>21</v>
      </c>
      <c r="H77" s="17">
        <v>0</v>
      </c>
      <c r="I77" s="18"/>
      <c r="J77" s="11">
        <f>G77*ROUND(H77,2)</f>
        <v>0</v>
      </c>
      <c r="K77" s="11"/>
      <c r="L77" s="11"/>
      <c r="M77" s="11"/>
      <c r="AA77" s="2">
        <f>H77*D77*C77*B77+I77*(D77+C77+B77+A77+1)</f>
        <v>0</v>
      </c>
    </row>
    <row r="78" spans="1:27" x14ac:dyDescent="0.25">
      <c r="A78" s="23"/>
      <c r="B78" s="23">
        <v>7</v>
      </c>
      <c r="C78" s="23">
        <v>5</v>
      </c>
      <c r="D78" s="23">
        <v>70</v>
      </c>
      <c r="E78" s="23" t="s">
        <v>93</v>
      </c>
      <c r="F78" s="11" t="s">
        <v>23</v>
      </c>
      <c r="G78" s="11">
        <v>10</v>
      </c>
      <c r="H78" s="17">
        <v>0</v>
      </c>
      <c r="I78" s="18"/>
      <c r="J78" s="11">
        <f>G78*ROUND(H78,2)</f>
        <v>0</v>
      </c>
      <c r="K78" s="11"/>
      <c r="L78" s="11"/>
      <c r="M78" s="11"/>
      <c r="AA78" s="2">
        <f>H78*D78*C78*B78+I78*(D78+C78+B78+A78+1)</f>
        <v>0</v>
      </c>
    </row>
    <row r="79" spans="1:27" x14ac:dyDescent="0.25">
      <c r="A79" s="23"/>
      <c r="B79" s="23">
        <v>7</v>
      </c>
      <c r="C79" s="23">
        <v>5</v>
      </c>
      <c r="D79" s="23">
        <v>80</v>
      </c>
      <c r="E79" s="23" t="s">
        <v>94</v>
      </c>
      <c r="F79" s="11" t="s">
        <v>23</v>
      </c>
      <c r="G79" s="11">
        <v>21</v>
      </c>
      <c r="H79" s="17">
        <v>0</v>
      </c>
      <c r="I79" s="18"/>
      <c r="J79" s="11">
        <f>G79*ROUND(H79,2)</f>
        <v>0</v>
      </c>
      <c r="K79" s="11"/>
      <c r="L79" s="11"/>
      <c r="M79" s="11"/>
      <c r="AA79" s="2">
        <f>H79*D79*C79*B79+I79*(D79+C79+B79+A79+1)</f>
        <v>0</v>
      </c>
    </row>
    <row r="80" spans="1:27" x14ac:dyDescent="0.25">
      <c r="A80" s="23"/>
      <c r="B80" s="23">
        <v>7</v>
      </c>
      <c r="C80" s="23">
        <v>5</v>
      </c>
      <c r="D80" s="23">
        <v>90</v>
      </c>
      <c r="E80" s="23" t="s">
        <v>95</v>
      </c>
      <c r="F80" s="11" t="s">
        <v>21</v>
      </c>
      <c r="G80" s="11">
        <v>21</v>
      </c>
      <c r="H80" s="17">
        <v>0</v>
      </c>
      <c r="I80" s="18"/>
      <c r="J80" s="11">
        <f>G80*ROUND(H80,2)</f>
        <v>0</v>
      </c>
      <c r="K80" s="11"/>
      <c r="L80" s="11"/>
      <c r="M80" s="11"/>
      <c r="AA80" s="2">
        <f>H80*D80*C80*B80+I80*(D80+C80+B80+A80+1)</f>
        <v>0</v>
      </c>
    </row>
    <row r="81" spans="1:27" x14ac:dyDescent="0.25">
      <c r="A81" s="22"/>
      <c r="B81" s="22">
        <v>9</v>
      </c>
      <c r="C81" s="22"/>
      <c r="D81" s="22"/>
      <c r="E81" s="22" t="s">
        <v>96</v>
      </c>
      <c r="F81" s="7"/>
      <c r="G81" s="7"/>
      <c r="H81" s="8"/>
      <c r="I81" s="9"/>
      <c r="J81" s="10">
        <f>SUM(K82:K83)</f>
        <v>0</v>
      </c>
      <c r="K81" s="11"/>
      <c r="L81" s="11">
        <f>SUM(K82:K83)*(100-ROUND(I81,2))/100</f>
        <v>0</v>
      </c>
      <c r="M81" s="11"/>
      <c r="AA81" s="2">
        <f>H81*D81*C81*B81+I81*(D81+C81+B81+A81+1)</f>
        <v>0</v>
      </c>
    </row>
    <row r="82" spans="1:27" x14ac:dyDescent="0.25">
      <c r="A82" s="4"/>
      <c r="B82" s="4">
        <v>9</v>
      </c>
      <c r="C82" s="4">
        <v>1</v>
      </c>
      <c r="D82" s="4"/>
      <c r="E82" s="4"/>
      <c r="F82" s="13"/>
      <c r="G82" s="13"/>
      <c r="H82" s="14"/>
      <c r="I82" s="15"/>
      <c r="J82" s="16">
        <f>SUM(J83:J83)</f>
        <v>0</v>
      </c>
      <c r="K82" s="11">
        <f>SUM(J83:J83)*(100-ROUND(I82,2))/100</f>
        <v>0</v>
      </c>
      <c r="L82" s="11"/>
      <c r="M82" s="11"/>
      <c r="AA82" s="2">
        <f>H82*D82*C82*B82+I82*(D82+C82+B82+A82+1)</f>
        <v>0</v>
      </c>
    </row>
    <row r="83" spans="1:27" ht="27.6" x14ac:dyDescent="0.25">
      <c r="A83" s="23"/>
      <c r="B83" s="23">
        <v>9</v>
      </c>
      <c r="C83" s="23">
        <v>1</v>
      </c>
      <c r="D83" s="23">
        <v>10</v>
      </c>
      <c r="E83" s="23" t="s">
        <v>97</v>
      </c>
      <c r="F83" s="11" t="s">
        <v>21</v>
      </c>
      <c r="G83" s="11">
        <v>1</v>
      </c>
      <c r="H83" s="17">
        <v>0</v>
      </c>
      <c r="I83" s="18"/>
      <c r="J83" s="11">
        <f>G83*ROUND(H83,2)</f>
        <v>0</v>
      </c>
      <c r="K83" s="11"/>
      <c r="L83" s="11"/>
      <c r="M83" s="11"/>
      <c r="AA83" s="2">
        <f>H83*D83*C83*B83+I83*(D83+C83+B83+A83+1)</f>
        <v>0</v>
      </c>
    </row>
    <row r="84" spans="1:27" x14ac:dyDescent="0.25">
      <c r="A84" s="22"/>
      <c r="B84" s="22">
        <v>10</v>
      </c>
      <c r="C84" s="22"/>
      <c r="D84" s="22"/>
      <c r="E84" s="22" t="s">
        <v>98</v>
      </c>
      <c r="F84" s="7"/>
      <c r="G84" s="7"/>
      <c r="H84" s="8"/>
      <c r="I84" s="9"/>
      <c r="J84" s="10">
        <f>SUM(K85:K94)</f>
        <v>0</v>
      </c>
      <c r="K84" s="11"/>
      <c r="L84" s="11">
        <f>SUM(K85:K94)*(100-ROUND(I84,2))/100</f>
        <v>0</v>
      </c>
      <c r="M84" s="11"/>
      <c r="AA84" s="2">
        <f>H84*D84*C84*B84+I84*(D84+C84+B84+A84+1)</f>
        <v>0</v>
      </c>
    </row>
    <row r="85" spans="1:27" ht="27.6" x14ac:dyDescent="0.25">
      <c r="A85" s="23"/>
      <c r="B85" s="23">
        <v>10</v>
      </c>
      <c r="C85" s="23"/>
      <c r="D85" s="23">
        <v>2</v>
      </c>
      <c r="E85" s="23" t="s">
        <v>99</v>
      </c>
      <c r="F85" s="11"/>
      <c r="G85" s="11">
        <v>0</v>
      </c>
      <c r="H85" s="17">
        <v>0</v>
      </c>
      <c r="I85" s="18"/>
      <c r="J85" s="11">
        <f>G85*ROUND(H85,2)</f>
        <v>0</v>
      </c>
      <c r="K85" s="11"/>
      <c r="L85" s="11"/>
      <c r="M85" s="11"/>
      <c r="AA85" s="2">
        <f>H85*D85*C85*B85+I85*(D85+C85+B85+A85+1)</f>
        <v>0</v>
      </c>
    </row>
    <row r="86" spans="1:27" x14ac:dyDescent="0.25">
      <c r="A86" s="4"/>
      <c r="B86" s="4">
        <v>10</v>
      </c>
      <c r="C86" s="4">
        <v>1</v>
      </c>
      <c r="D86" s="4"/>
      <c r="E86" s="4"/>
      <c r="F86" s="13"/>
      <c r="G86" s="13"/>
      <c r="H86" s="14"/>
      <c r="I86" s="15"/>
      <c r="J86" s="16">
        <f>SUM(J87:J94)</f>
        <v>0</v>
      </c>
      <c r="K86" s="11">
        <f>SUM(J87:J94)*(100-ROUND(I86,2))/100</f>
        <v>0</v>
      </c>
      <c r="L86" s="11"/>
      <c r="M86" s="11"/>
      <c r="AA86" s="2">
        <f>H86*D86*C86*B86+I86*(D86+C86+B86+A86+1)</f>
        <v>0</v>
      </c>
    </row>
    <row r="87" spans="1:27" ht="69" x14ac:dyDescent="0.25">
      <c r="A87" s="23"/>
      <c r="B87" s="23">
        <v>10</v>
      </c>
      <c r="C87" s="23">
        <v>1</v>
      </c>
      <c r="D87" s="23">
        <v>10</v>
      </c>
      <c r="E87" s="23" t="s">
        <v>100</v>
      </c>
      <c r="F87" s="11" t="s">
        <v>31</v>
      </c>
      <c r="G87" s="11">
        <v>165</v>
      </c>
      <c r="H87" s="17">
        <v>0</v>
      </c>
      <c r="I87" s="18"/>
      <c r="J87" s="11">
        <f>G87*ROUND(H87,2)</f>
        <v>0</v>
      </c>
      <c r="K87" s="11"/>
      <c r="L87" s="11"/>
      <c r="M87" s="11"/>
      <c r="AA87" s="2">
        <f>H87*D87*C87*B87+I87*(D87+C87+B87+A87+1)</f>
        <v>0</v>
      </c>
    </row>
    <row r="88" spans="1:27" x14ac:dyDescent="0.25">
      <c r="A88" s="23"/>
      <c r="B88" s="23">
        <v>10</v>
      </c>
      <c r="C88" s="23">
        <v>1</v>
      </c>
      <c r="D88" s="23">
        <v>20</v>
      </c>
      <c r="E88" s="23" t="s">
        <v>101</v>
      </c>
      <c r="F88" s="11" t="s">
        <v>18</v>
      </c>
      <c r="G88" s="11">
        <v>95</v>
      </c>
      <c r="H88" s="17">
        <v>0</v>
      </c>
      <c r="I88" s="18"/>
      <c r="J88" s="11">
        <f>G88*ROUND(H88,2)</f>
        <v>0</v>
      </c>
      <c r="K88" s="11"/>
      <c r="L88" s="11"/>
      <c r="M88" s="11"/>
      <c r="AA88" s="2">
        <f>H88*D88*C88*B88+I88*(D88+C88+B88+A88+1)</f>
        <v>0</v>
      </c>
    </row>
    <row r="89" spans="1:27" ht="27.6" x14ac:dyDescent="0.25">
      <c r="A89" s="23"/>
      <c r="B89" s="23">
        <v>10</v>
      </c>
      <c r="C89" s="23">
        <v>1</v>
      </c>
      <c r="D89" s="23">
        <v>30</v>
      </c>
      <c r="E89" s="23" t="s">
        <v>102</v>
      </c>
      <c r="F89" s="11" t="s">
        <v>31</v>
      </c>
      <c r="G89" s="11">
        <v>6</v>
      </c>
      <c r="H89" s="17">
        <v>0</v>
      </c>
      <c r="I89" s="18"/>
      <c r="J89" s="11">
        <f>G89*ROUND(H89,2)</f>
        <v>0</v>
      </c>
      <c r="K89" s="11"/>
      <c r="L89" s="11"/>
      <c r="M89" s="11"/>
      <c r="AA89" s="2">
        <f>H89*D89*C89*B89+I89*(D89+C89+B89+A89+1)</f>
        <v>0</v>
      </c>
    </row>
    <row r="90" spans="1:27" x14ac:dyDescent="0.25">
      <c r="A90" s="23"/>
      <c r="B90" s="23">
        <v>10</v>
      </c>
      <c r="C90" s="23">
        <v>1</v>
      </c>
      <c r="D90" s="23">
        <v>40</v>
      </c>
      <c r="E90" s="23" t="s">
        <v>103</v>
      </c>
      <c r="F90" s="11" t="s">
        <v>18</v>
      </c>
      <c r="G90" s="11">
        <v>7.5</v>
      </c>
      <c r="H90" s="17">
        <v>0</v>
      </c>
      <c r="I90" s="18"/>
      <c r="J90" s="11">
        <f>G90*ROUND(H90,2)</f>
        <v>0</v>
      </c>
      <c r="K90" s="11"/>
      <c r="L90" s="11"/>
      <c r="M90" s="11"/>
      <c r="AA90" s="2">
        <f>H90*D90*C90*B90+I90*(D90+C90+B90+A90+1)</f>
        <v>0</v>
      </c>
    </row>
    <row r="91" spans="1:27" ht="27.6" x14ac:dyDescent="0.25">
      <c r="A91" s="23"/>
      <c r="B91" s="23">
        <v>10</v>
      </c>
      <c r="C91" s="23">
        <v>1</v>
      </c>
      <c r="D91" s="23">
        <v>50</v>
      </c>
      <c r="E91" s="23" t="s">
        <v>104</v>
      </c>
      <c r="F91" s="11" t="s">
        <v>18</v>
      </c>
      <c r="G91" s="11">
        <v>30</v>
      </c>
      <c r="H91" s="17">
        <v>0</v>
      </c>
      <c r="I91" s="18"/>
      <c r="J91" s="11">
        <f>G91*ROUND(H91,2)</f>
        <v>0</v>
      </c>
      <c r="K91" s="11"/>
      <c r="L91" s="11"/>
      <c r="M91" s="11"/>
      <c r="AA91" s="2">
        <f>H91*D91*C91*B91+I91*(D91+C91+B91+A91+1)</f>
        <v>0</v>
      </c>
    </row>
    <row r="92" spans="1:27" ht="27.6" x14ac:dyDescent="0.25">
      <c r="A92" s="23"/>
      <c r="B92" s="23">
        <v>10</v>
      </c>
      <c r="C92" s="23">
        <v>1</v>
      </c>
      <c r="D92" s="23">
        <v>60</v>
      </c>
      <c r="E92" s="23" t="s">
        <v>105</v>
      </c>
      <c r="F92" s="11" t="s">
        <v>23</v>
      </c>
      <c r="G92" s="11">
        <v>6</v>
      </c>
      <c r="H92" s="17">
        <v>0</v>
      </c>
      <c r="I92" s="18"/>
      <c r="J92" s="11">
        <f>G92*ROUND(H92,2)</f>
        <v>0</v>
      </c>
      <c r="K92" s="11"/>
      <c r="L92" s="11"/>
      <c r="M92" s="11"/>
      <c r="AA92" s="2">
        <f>H92*D92*C92*B92+I92*(D92+C92+B92+A92+1)</f>
        <v>0</v>
      </c>
    </row>
    <row r="93" spans="1:27" ht="55.2" x14ac:dyDescent="0.25">
      <c r="A93" s="23"/>
      <c r="B93" s="23">
        <v>10</v>
      </c>
      <c r="C93" s="23">
        <v>1</v>
      </c>
      <c r="D93" s="23">
        <v>70</v>
      </c>
      <c r="E93" s="23" t="s">
        <v>106</v>
      </c>
      <c r="F93" s="11" t="s">
        <v>31</v>
      </c>
      <c r="G93" s="11">
        <v>31</v>
      </c>
      <c r="H93" s="17">
        <v>0</v>
      </c>
      <c r="I93" s="18"/>
      <c r="J93" s="11">
        <f>G93*ROUND(H93,2)</f>
        <v>0</v>
      </c>
      <c r="K93" s="11"/>
      <c r="L93" s="11"/>
      <c r="M93" s="11"/>
      <c r="AA93" s="2">
        <f>H93*D93*C93*B93+I93*(D93+C93+B93+A93+1)</f>
        <v>0</v>
      </c>
    </row>
    <row r="94" spans="1:27" ht="27.6" x14ac:dyDescent="0.25">
      <c r="A94" s="23"/>
      <c r="B94" s="23">
        <v>10</v>
      </c>
      <c r="C94" s="23">
        <v>1</v>
      </c>
      <c r="D94" s="23">
        <v>80</v>
      </c>
      <c r="E94" s="23" t="s">
        <v>107</v>
      </c>
      <c r="F94" s="11" t="s">
        <v>18</v>
      </c>
      <c r="G94" s="11">
        <v>3</v>
      </c>
      <c r="H94" s="17">
        <v>0</v>
      </c>
      <c r="I94" s="18"/>
      <c r="J94" s="11">
        <f>G94*ROUND(H94,2)</f>
        <v>0</v>
      </c>
      <c r="K94" s="11"/>
      <c r="L94" s="11"/>
      <c r="M94" s="11"/>
      <c r="AA94" s="2">
        <f>H94*D94*C94*B94+I94*(D94+C94+B94+A94+1)</f>
        <v>0</v>
      </c>
    </row>
    <row r="95" spans="1:27" x14ac:dyDescent="0.25">
      <c r="A95" s="22"/>
      <c r="B95" s="22">
        <v>11</v>
      </c>
      <c r="C95" s="22"/>
      <c r="D95" s="22"/>
      <c r="E95" s="22" t="s">
        <v>108</v>
      </c>
      <c r="F95" s="7"/>
      <c r="G95" s="7"/>
      <c r="H95" s="8"/>
      <c r="I95" s="9"/>
      <c r="J95" s="10">
        <f>SUM(K96:K98)</f>
        <v>0</v>
      </c>
      <c r="K95" s="11"/>
      <c r="L95" s="11">
        <f>SUM(K96:K98)*(100-ROUND(I95,2))/100</f>
        <v>0</v>
      </c>
      <c r="M95" s="11"/>
      <c r="AA95" s="2">
        <f>H95*D95*C95*B95+I95*(D95+C95+B95+A95+1)</f>
        <v>0</v>
      </c>
    </row>
    <row r="96" spans="1:27" ht="41.4" x14ac:dyDescent="0.25">
      <c r="A96" s="23"/>
      <c r="B96" s="23">
        <v>11</v>
      </c>
      <c r="C96" s="23"/>
      <c r="D96" s="23">
        <v>10</v>
      </c>
      <c r="E96" s="23" t="s">
        <v>109</v>
      </c>
      <c r="F96" s="11"/>
      <c r="G96" s="11">
        <v>0</v>
      </c>
      <c r="H96" s="17">
        <v>0</v>
      </c>
      <c r="I96" s="18"/>
      <c r="J96" s="11">
        <f>G96*ROUND(H96,2)</f>
        <v>0</v>
      </c>
      <c r="K96" s="11"/>
      <c r="L96" s="11"/>
      <c r="M96" s="11"/>
      <c r="AA96" s="2">
        <f>H96*D96*C96*B96+I96*(D96+C96+B96+A96+1)</f>
        <v>0</v>
      </c>
    </row>
    <row r="97" spans="1:27" x14ac:dyDescent="0.25">
      <c r="A97" s="4"/>
      <c r="B97" s="4">
        <v>11</v>
      </c>
      <c r="C97" s="4">
        <v>1</v>
      </c>
      <c r="D97" s="4"/>
      <c r="E97" s="4"/>
      <c r="F97" s="13"/>
      <c r="G97" s="13"/>
      <c r="H97" s="14"/>
      <c r="I97" s="15"/>
      <c r="J97" s="16">
        <f>SUM(J98:J98)</f>
        <v>0</v>
      </c>
      <c r="K97" s="11">
        <f>SUM(J98:J98)*(100-ROUND(I97,2))/100</f>
        <v>0</v>
      </c>
      <c r="L97" s="11"/>
      <c r="M97" s="11"/>
      <c r="AA97" s="2">
        <f>H97*D97*C97*B97+I97*(D97+C97+B97+A97+1)</f>
        <v>0</v>
      </c>
    </row>
    <row r="98" spans="1:27" ht="41.4" x14ac:dyDescent="0.25">
      <c r="A98" s="23"/>
      <c r="B98" s="23">
        <v>11</v>
      </c>
      <c r="C98" s="23">
        <v>1</v>
      </c>
      <c r="D98" s="23">
        <v>10</v>
      </c>
      <c r="E98" s="23" t="s">
        <v>110</v>
      </c>
      <c r="F98" s="11" t="s">
        <v>31</v>
      </c>
      <c r="G98" s="11">
        <v>325</v>
      </c>
      <c r="H98" s="17">
        <v>0</v>
      </c>
      <c r="I98" s="18"/>
      <c r="J98" s="11">
        <f>G98*ROUND(H98,2)</f>
        <v>0</v>
      </c>
      <c r="K98" s="11"/>
      <c r="L98" s="11"/>
      <c r="M98" s="11"/>
      <c r="AA98" s="2">
        <f>H98*D98*C98*B98+I98*(D98+C98+B98+A98+1)</f>
        <v>0</v>
      </c>
    </row>
    <row r="99" spans="1:27" x14ac:dyDescent="0.25">
      <c r="A99" s="22"/>
      <c r="B99" s="22">
        <v>12</v>
      </c>
      <c r="C99" s="22"/>
      <c r="D99" s="22"/>
      <c r="E99" s="22" t="s">
        <v>111</v>
      </c>
      <c r="F99" s="7"/>
      <c r="G99" s="7"/>
      <c r="H99" s="8"/>
      <c r="I99" s="9"/>
      <c r="J99" s="10">
        <f>SUM(K100:K103)</f>
        <v>0</v>
      </c>
      <c r="K99" s="11"/>
      <c r="L99" s="11">
        <f>SUM(K100:K103)*(100-ROUND(I99,2))/100</f>
        <v>0</v>
      </c>
      <c r="M99" s="11"/>
      <c r="AA99" s="2">
        <f>H99*D99*C99*B99+I99*(D99+C99+B99+A99+1)</f>
        <v>0</v>
      </c>
    </row>
    <row r="100" spans="1:27" ht="124.2" x14ac:dyDescent="0.25">
      <c r="A100" s="23"/>
      <c r="B100" s="23">
        <v>12</v>
      </c>
      <c r="C100" s="23"/>
      <c r="D100" s="23">
        <v>2</v>
      </c>
      <c r="E100" s="23" t="s">
        <v>112</v>
      </c>
      <c r="F100" s="11"/>
      <c r="G100" s="11">
        <v>0</v>
      </c>
      <c r="H100" s="17">
        <v>0</v>
      </c>
      <c r="I100" s="18"/>
      <c r="J100" s="11">
        <f>G100*ROUND(H100,2)</f>
        <v>0</v>
      </c>
      <c r="K100" s="11"/>
      <c r="L100" s="11"/>
      <c r="M100" s="11"/>
      <c r="AA100" s="2">
        <f>H100*D100*C100*B100+I100*(D100+C100+B100+A100+1)</f>
        <v>0</v>
      </c>
    </row>
    <row r="101" spans="1:27" x14ac:dyDescent="0.25">
      <c r="A101" s="4"/>
      <c r="B101" s="4">
        <v>12</v>
      </c>
      <c r="C101" s="4">
        <v>1</v>
      </c>
      <c r="D101" s="4"/>
      <c r="E101" s="4"/>
      <c r="F101" s="13"/>
      <c r="G101" s="13"/>
      <c r="H101" s="14"/>
      <c r="I101" s="15"/>
      <c r="J101" s="16">
        <f>SUM(J102:J103)</f>
        <v>0</v>
      </c>
      <c r="K101" s="11">
        <f>SUM(J102:J103)*(100-ROUND(I101,2))/100</f>
        <v>0</v>
      </c>
      <c r="L101" s="11"/>
      <c r="M101" s="11"/>
      <c r="AA101" s="2">
        <f>H101*D101*C101*B101+I101*(D101+C101+B101+A101+1)</f>
        <v>0</v>
      </c>
    </row>
    <row r="102" spans="1:27" x14ac:dyDescent="0.25">
      <c r="A102" s="23"/>
      <c r="B102" s="23">
        <v>12</v>
      </c>
      <c r="C102" s="23">
        <v>1</v>
      </c>
      <c r="D102" s="23">
        <v>10</v>
      </c>
      <c r="E102" s="23" t="s">
        <v>113</v>
      </c>
      <c r="F102" s="11" t="s">
        <v>23</v>
      </c>
      <c r="G102" s="11">
        <v>1</v>
      </c>
      <c r="H102" s="17">
        <v>0</v>
      </c>
      <c r="I102" s="18"/>
      <c r="J102" s="11">
        <f>G102*ROUND(H102,2)</f>
        <v>0</v>
      </c>
      <c r="K102" s="11"/>
      <c r="L102" s="11"/>
      <c r="M102" s="11"/>
      <c r="AA102" s="2">
        <f>H102*D102*C102*B102+I102*(D102+C102+B102+A102+1)</f>
        <v>0</v>
      </c>
    </row>
    <row r="103" spans="1:27" x14ac:dyDescent="0.25">
      <c r="A103" s="23"/>
      <c r="B103" s="23">
        <v>12</v>
      </c>
      <c r="C103" s="23">
        <v>1</v>
      </c>
      <c r="D103" s="23">
        <v>20</v>
      </c>
      <c r="E103" s="23" t="s">
        <v>114</v>
      </c>
      <c r="F103" s="11" t="s">
        <v>31</v>
      </c>
      <c r="G103" s="11">
        <v>10</v>
      </c>
      <c r="H103" s="17">
        <v>0</v>
      </c>
      <c r="I103" s="18"/>
      <c r="J103" s="11">
        <f>G103*ROUND(H103,2)</f>
        <v>0</v>
      </c>
      <c r="K103" s="11"/>
      <c r="L103" s="11"/>
      <c r="M103" s="11"/>
      <c r="AA103" s="2">
        <f>H103*D103*C103*B103+I103*(D103+C103+B103+A103+1)</f>
        <v>0</v>
      </c>
    </row>
    <row r="104" spans="1:27" x14ac:dyDescent="0.25">
      <c r="A104" s="22"/>
      <c r="B104" s="22">
        <v>22</v>
      </c>
      <c r="C104" s="22"/>
      <c r="D104" s="22"/>
      <c r="E104" s="22" t="s">
        <v>115</v>
      </c>
      <c r="F104" s="7"/>
      <c r="G104" s="7"/>
      <c r="H104" s="8"/>
      <c r="I104" s="9"/>
      <c r="J104" s="10">
        <f>SUM(K105:K123)</f>
        <v>0</v>
      </c>
      <c r="K104" s="11"/>
      <c r="L104" s="11">
        <f>SUM(K105:K123)*(100-ROUND(I104,2))/100</f>
        <v>0</v>
      </c>
      <c r="M104" s="11"/>
      <c r="AA104" s="2">
        <f>H104*D104*C104*B104+I104*(D104+C104+B104+A104+1)</f>
        <v>0</v>
      </c>
    </row>
    <row r="105" spans="1:27" ht="27.6" x14ac:dyDescent="0.25">
      <c r="A105" s="23"/>
      <c r="B105" s="23">
        <v>22</v>
      </c>
      <c r="C105" s="23"/>
      <c r="D105" s="23">
        <v>2</v>
      </c>
      <c r="E105" s="23" t="s">
        <v>116</v>
      </c>
      <c r="F105" s="11"/>
      <c r="G105" s="11">
        <v>0</v>
      </c>
      <c r="H105" s="17">
        <v>0</v>
      </c>
      <c r="I105" s="18"/>
      <c r="J105" s="11">
        <f>G105*ROUND(H105,2)</f>
        <v>0</v>
      </c>
      <c r="K105" s="11"/>
      <c r="L105" s="11"/>
      <c r="M105" s="11"/>
      <c r="AA105" s="2">
        <f>H105*D105*C105*B105+I105*(D105+C105+B105+A105+1)</f>
        <v>0</v>
      </c>
    </row>
    <row r="106" spans="1:27" ht="69" x14ac:dyDescent="0.25">
      <c r="A106" s="23"/>
      <c r="B106" s="23">
        <v>22</v>
      </c>
      <c r="C106" s="23"/>
      <c r="D106" s="23">
        <v>3</v>
      </c>
      <c r="E106" s="23" t="s">
        <v>117</v>
      </c>
      <c r="F106" s="11"/>
      <c r="G106" s="11">
        <v>0</v>
      </c>
      <c r="H106" s="17">
        <v>0</v>
      </c>
      <c r="I106" s="18"/>
      <c r="J106" s="11">
        <f>G106*ROUND(H106,2)</f>
        <v>0</v>
      </c>
      <c r="K106" s="11"/>
      <c r="L106" s="11"/>
      <c r="M106" s="11"/>
      <c r="AA106" s="2">
        <f>H106*D106*C106*B106+I106*(D106+C106+B106+A106+1)</f>
        <v>0</v>
      </c>
    </row>
    <row r="107" spans="1:27" ht="27.6" x14ac:dyDescent="0.25">
      <c r="A107" s="23"/>
      <c r="B107" s="23">
        <v>22</v>
      </c>
      <c r="C107" s="23"/>
      <c r="D107" s="23">
        <v>110</v>
      </c>
      <c r="E107" s="23" t="s">
        <v>118</v>
      </c>
      <c r="F107" s="11"/>
      <c r="G107" s="11">
        <v>0</v>
      </c>
      <c r="H107" s="17">
        <v>0</v>
      </c>
      <c r="I107" s="18"/>
      <c r="J107" s="11">
        <f>G107*ROUND(H107,2)</f>
        <v>0</v>
      </c>
      <c r="K107" s="11"/>
      <c r="L107" s="11"/>
      <c r="M107" s="11"/>
      <c r="AA107" s="2">
        <f>H107*D107*C107*B107+I107*(D107+C107+B107+A107+1)</f>
        <v>0</v>
      </c>
    </row>
    <row r="108" spans="1:27" x14ac:dyDescent="0.25">
      <c r="A108" s="4"/>
      <c r="B108" s="4">
        <v>22</v>
      </c>
      <c r="C108" s="4">
        <v>1</v>
      </c>
      <c r="D108" s="4"/>
      <c r="E108" s="4"/>
      <c r="F108" s="13"/>
      <c r="G108" s="13"/>
      <c r="H108" s="14"/>
      <c r="I108" s="15"/>
      <c r="J108" s="16">
        <f>SUM(J109:J123)</f>
        <v>0</v>
      </c>
      <c r="K108" s="11">
        <f>SUM(J109:J123)*(100-ROUND(I108,2))/100</f>
        <v>0</v>
      </c>
      <c r="L108" s="11"/>
      <c r="M108" s="11"/>
      <c r="AA108" s="2">
        <f>H108*D108*C108*B108+I108*(D108+C108+B108+A108+1)</f>
        <v>0</v>
      </c>
    </row>
    <row r="109" spans="1:27" ht="41.4" x14ac:dyDescent="0.25">
      <c r="A109" s="23"/>
      <c r="B109" s="23">
        <v>22</v>
      </c>
      <c r="C109" s="23">
        <v>1</v>
      </c>
      <c r="D109" s="23">
        <v>10</v>
      </c>
      <c r="E109" s="23" t="s">
        <v>119</v>
      </c>
      <c r="F109" s="11" t="s">
        <v>31</v>
      </c>
      <c r="G109" s="11">
        <v>65</v>
      </c>
      <c r="H109" s="17">
        <v>0</v>
      </c>
      <c r="I109" s="18"/>
      <c r="J109" s="11">
        <f>G109*ROUND(H109,2)</f>
        <v>0</v>
      </c>
      <c r="K109" s="11"/>
      <c r="L109" s="11"/>
      <c r="M109" s="11"/>
      <c r="AA109" s="2">
        <f>H109*D109*C109*B109+I109*(D109+C109+B109+A109+1)</f>
        <v>0</v>
      </c>
    </row>
    <row r="110" spans="1:27" x14ac:dyDescent="0.25">
      <c r="A110" s="23"/>
      <c r="B110" s="23">
        <v>22</v>
      </c>
      <c r="C110" s="23">
        <v>1</v>
      </c>
      <c r="D110" s="23">
        <v>20</v>
      </c>
      <c r="E110" s="23" t="s">
        <v>120</v>
      </c>
      <c r="F110" s="11" t="s">
        <v>31</v>
      </c>
      <c r="G110" s="11">
        <v>15</v>
      </c>
      <c r="H110" s="17">
        <v>0</v>
      </c>
      <c r="I110" s="18"/>
      <c r="J110" s="11">
        <f>G110*ROUND(H110,2)</f>
        <v>0</v>
      </c>
      <c r="K110" s="11"/>
      <c r="L110" s="11"/>
      <c r="M110" s="11"/>
      <c r="AA110" s="2">
        <f>H110*D110*C110*B110+I110*(D110+C110+B110+A110+1)</f>
        <v>0</v>
      </c>
    </row>
    <row r="111" spans="1:27" ht="41.4" x14ac:dyDescent="0.25">
      <c r="A111" s="23"/>
      <c r="B111" s="23">
        <v>22</v>
      </c>
      <c r="C111" s="23">
        <v>1</v>
      </c>
      <c r="D111" s="23">
        <v>30</v>
      </c>
      <c r="E111" s="23" t="s">
        <v>121</v>
      </c>
      <c r="F111" s="11" t="s">
        <v>31</v>
      </c>
      <c r="G111" s="11">
        <v>25</v>
      </c>
      <c r="H111" s="17">
        <v>0</v>
      </c>
      <c r="I111" s="18"/>
      <c r="J111" s="11">
        <f>G111*ROUND(H111,2)</f>
        <v>0</v>
      </c>
      <c r="K111" s="11"/>
      <c r="L111" s="11"/>
      <c r="M111" s="11"/>
      <c r="AA111" s="2">
        <f>H111*D111*C111*B111+I111*(D111+C111+B111+A111+1)</f>
        <v>0</v>
      </c>
    </row>
    <row r="112" spans="1:27" ht="41.4" x14ac:dyDescent="0.25">
      <c r="A112" s="23"/>
      <c r="B112" s="23">
        <v>22</v>
      </c>
      <c r="C112" s="23">
        <v>1</v>
      </c>
      <c r="D112" s="23">
        <v>40</v>
      </c>
      <c r="E112" s="23" t="s">
        <v>122</v>
      </c>
      <c r="F112" s="11" t="s">
        <v>31</v>
      </c>
      <c r="G112" s="11">
        <v>60</v>
      </c>
      <c r="H112" s="17">
        <v>0</v>
      </c>
      <c r="I112" s="18"/>
      <c r="J112" s="11">
        <f>G112*ROUND(H112,2)</f>
        <v>0</v>
      </c>
      <c r="K112" s="11"/>
      <c r="L112" s="11"/>
      <c r="M112" s="11"/>
      <c r="AA112" s="2">
        <f>H112*D112*C112*B112+I112*(D112+C112+B112+A112+1)</f>
        <v>0</v>
      </c>
    </row>
    <row r="113" spans="1:27" ht="27.6" x14ac:dyDescent="0.25">
      <c r="A113" s="23"/>
      <c r="B113" s="23">
        <v>22</v>
      </c>
      <c r="C113" s="23">
        <v>1</v>
      </c>
      <c r="D113" s="23">
        <v>50</v>
      </c>
      <c r="E113" s="23" t="s">
        <v>123</v>
      </c>
      <c r="F113" s="11" t="s">
        <v>18</v>
      </c>
      <c r="G113" s="11">
        <v>2</v>
      </c>
      <c r="H113" s="17">
        <v>0</v>
      </c>
      <c r="I113" s="18"/>
      <c r="J113" s="11">
        <f>G113*ROUND(H113,2)</f>
        <v>0</v>
      </c>
      <c r="K113" s="11"/>
      <c r="L113" s="11"/>
      <c r="M113" s="11"/>
      <c r="AA113" s="2">
        <f>H113*D113*C113*B113+I113*(D113+C113+B113+A113+1)</f>
        <v>0</v>
      </c>
    </row>
    <row r="114" spans="1:27" ht="55.2" x14ac:dyDescent="0.25">
      <c r="A114" s="23"/>
      <c r="B114" s="23">
        <v>22</v>
      </c>
      <c r="C114" s="23">
        <v>1</v>
      </c>
      <c r="D114" s="23">
        <v>60</v>
      </c>
      <c r="E114" s="23" t="s">
        <v>124</v>
      </c>
      <c r="F114" s="11" t="s">
        <v>125</v>
      </c>
      <c r="G114" s="11">
        <v>100</v>
      </c>
      <c r="H114" s="17">
        <v>0</v>
      </c>
      <c r="I114" s="18"/>
      <c r="J114" s="11">
        <f>G114*ROUND(H114,2)</f>
        <v>0</v>
      </c>
      <c r="K114" s="11"/>
      <c r="L114" s="11"/>
      <c r="M114" s="11"/>
      <c r="AA114" s="2">
        <f>H114*D114*C114*B114+I114*(D114+C114+B114+A114+1)</f>
        <v>0</v>
      </c>
    </row>
    <row r="115" spans="1:27" ht="41.4" x14ac:dyDescent="0.25">
      <c r="A115" s="23"/>
      <c r="B115" s="23">
        <v>22</v>
      </c>
      <c r="C115" s="23">
        <v>1</v>
      </c>
      <c r="D115" s="23">
        <v>70</v>
      </c>
      <c r="E115" s="23" t="s">
        <v>126</v>
      </c>
      <c r="F115" s="11" t="s">
        <v>31</v>
      </c>
      <c r="G115" s="11">
        <v>8</v>
      </c>
      <c r="H115" s="17">
        <v>0</v>
      </c>
      <c r="I115" s="18"/>
      <c r="J115" s="11">
        <f>G115*ROUND(H115,2)</f>
        <v>0</v>
      </c>
      <c r="K115" s="11"/>
      <c r="L115" s="11"/>
      <c r="M115" s="11"/>
      <c r="AA115" s="2">
        <f>H115*D115*C115*B115+I115*(D115+C115+B115+A115+1)</f>
        <v>0</v>
      </c>
    </row>
    <row r="116" spans="1:27" ht="41.4" x14ac:dyDescent="0.25">
      <c r="A116" s="23"/>
      <c r="B116" s="23">
        <v>22</v>
      </c>
      <c r="C116" s="23">
        <v>1</v>
      </c>
      <c r="D116" s="23">
        <v>80</v>
      </c>
      <c r="E116" s="23" t="s">
        <v>127</v>
      </c>
      <c r="F116" s="11" t="s">
        <v>31</v>
      </c>
      <c r="G116" s="11">
        <v>8</v>
      </c>
      <c r="H116" s="17">
        <v>0</v>
      </c>
      <c r="I116" s="18"/>
      <c r="J116" s="11">
        <f>G116*ROUND(H116,2)</f>
        <v>0</v>
      </c>
      <c r="K116" s="11"/>
      <c r="L116" s="11"/>
      <c r="M116" s="11"/>
      <c r="AA116" s="2">
        <f>H116*D116*C116*B116+I116*(D116+C116+B116+A116+1)</f>
        <v>0</v>
      </c>
    </row>
    <row r="117" spans="1:27" ht="27.6" x14ac:dyDescent="0.25">
      <c r="A117" s="23"/>
      <c r="B117" s="23">
        <v>22</v>
      </c>
      <c r="C117" s="23">
        <v>1</v>
      </c>
      <c r="D117" s="23">
        <v>90</v>
      </c>
      <c r="E117" s="23" t="s">
        <v>128</v>
      </c>
      <c r="F117" s="11" t="s">
        <v>23</v>
      </c>
      <c r="G117" s="11">
        <v>2</v>
      </c>
      <c r="H117" s="17">
        <v>0</v>
      </c>
      <c r="I117" s="18"/>
      <c r="J117" s="11">
        <f>G117*ROUND(H117,2)</f>
        <v>0</v>
      </c>
      <c r="K117" s="11"/>
      <c r="L117" s="11"/>
      <c r="M117" s="11"/>
      <c r="AA117" s="2">
        <f>H117*D117*C117*B117+I117*(D117+C117+B117+A117+1)</f>
        <v>0</v>
      </c>
    </row>
    <row r="118" spans="1:27" ht="27.6" x14ac:dyDescent="0.25">
      <c r="A118" s="23"/>
      <c r="B118" s="23">
        <v>22</v>
      </c>
      <c r="C118" s="23">
        <v>1</v>
      </c>
      <c r="D118" s="23">
        <v>100</v>
      </c>
      <c r="E118" s="23" t="s">
        <v>129</v>
      </c>
      <c r="F118" s="11" t="s">
        <v>31</v>
      </c>
      <c r="G118" s="11">
        <v>5</v>
      </c>
      <c r="H118" s="17">
        <v>0</v>
      </c>
      <c r="I118" s="18"/>
      <c r="J118" s="11">
        <f>G118*ROUND(H118,2)</f>
        <v>0</v>
      </c>
      <c r="K118" s="11"/>
      <c r="L118" s="11"/>
      <c r="M118" s="11"/>
      <c r="AA118" s="2">
        <f>H118*D118*C118*B118+I118*(D118+C118+B118+A118+1)</f>
        <v>0</v>
      </c>
    </row>
    <row r="119" spans="1:27" ht="69" x14ac:dyDescent="0.25">
      <c r="A119" s="23"/>
      <c r="B119" s="23">
        <v>22</v>
      </c>
      <c r="C119" s="23">
        <v>1</v>
      </c>
      <c r="D119" s="23">
        <v>110</v>
      </c>
      <c r="E119" s="23" t="s">
        <v>130</v>
      </c>
      <c r="F119" s="11" t="s">
        <v>31</v>
      </c>
      <c r="G119" s="11">
        <v>35</v>
      </c>
      <c r="H119" s="17">
        <v>0</v>
      </c>
      <c r="I119" s="18"/>
      <c r="J119" s="11">
        <f>G119*ROUND(H119,2)</f>
        <v>0</v>
      </c>
      <c r="K119" s="11"/>
      <c r="L119" s="11"/>
      <c r="M119" s="11"/>
      <c r="AA119" s="2">
        <f>H119*D119*C119*B119+I119*(D119+C119+B119+A119+1)</f>
        <v>0</v>
      </c>
    </row>
    <row r="120" spans="1:27" ht="69" x14ac:dyDescent="0.25">
      <c r="A120" s="23"/>
      <c r="B120" s="23">
        <v>22</v>
      </c>
      <c r="C120" s="23">
        <v>1</v>
      </c>
      <c r="D120" s="23">
        <v>120</v>
      </c>
      <c r="E120" s="23" t="s">
        <v>131</v>
      </c>
      <c r="F120" s="11" t="s">
        <v>18</v>
      </c>
      <c r="G120" s="11">
        <v>75</v>
      </c>
      <c r="H120" s="17">
        <v>0</v>
      </c>
      <c r="I120" s="18"/>
      <c r="J120" s="11">
        <f>G120*ROUND(H120,2)</f>
        <v>0</v>
      </c>
      <c r="K120" s="11"/>
      <c r="L120" s="11"/>
      <c r="M120" s="11"/>
      <c r="AA120" s="2">
        <f>H120*D120*C120*B120+I120*(D120+C120+B120+A120+1)</f>
        <v>0</v>
      </c>
    </row>
    <row r="121" spans="1:27" x14ac:dyDescent="0.25">
      <c r="A121" s="23"/>
      <c r="B121" s="23">
        <v>22</v>
      </c>
      <c r="C121" s="23">
        <v>1</v>
      </c>
      <c r="D121" s="23">
        <v>130</v>
      </c>
      <c r="E121" s="23" t="s">
        <v>132</v>
      </c>
      <c r="F121" s="11" t="s">
        <v>18</v>
      </c>
      <c r="G121" s="11">
        <v>5</v>
      </c>
      <c r="H121" s="17">
        <v>0</v>
      </c>
      <c r="I121" s="18"/>
      <c r="J121" s="11">
        <f>G121*ROUND(H121,2)</f>
        <v>0</v>
      </c>
      <c r="K121" s="11"/>
      <c r="L121" s="11"/>
      <c r="M121" s="11"/>
      <c r="AA121" s="2">
        <f>H121*D121*C121*B121+I121*(D121+C121+B121+A121+1)</f>
        <v>0</v>
      </c>
    </row>
    <row r="122" spans="1:27" ht="69" x14ac:dyDescent="0.25">
      <c r="A122" s="23"/>
      <c r="B122" s="23">
        <v>22</v>
      </c>
      <c r="C122" s="23">
        <v>1</v>
      </c>
      <c r="D122" s="23">
        <v>140</v>
      </c>
      <c r="E122" s="23" t="s">
        <v>133</v>
      </c>
      <c r="F122" s="11" t="s">
        <v>31</v>
      </c>
      <c r="G122" s="11">
        <v>130</v>
      </c>
      <c r="H122" s="17">
        <v>0</v>
      </c>
      <c r="I122" s="18"/>
      <c r="J122" s="11">
        <f>G122*ROUND(H122,2)</f>
        <v>0</v>
      </c>
      <c r="K122" s="11"/>
      <c r="L122" s="11"/>
      <c r="M122" s="11"/>
      <c r="AA122" s="2">
        <f>H122*D122*C122*B122+I122*(D122+C122+B122+A122+1)</f>
        <v>0</v>
      </c>
    </row>
    <row r="123" spans="1:27" ht="27.6" x14ac:dyDescent="0.25">
      <c r="A123" s="23"/>
      <c r="B123" s="23">
        <v>22</v>
      </c>
      <c r="C123" s="23">
        <v>1</v>
      </c>
      <c r="D123" s="23">
        <v>150</v>
      </c>
      <c r="E123" s="23" t="s">
        <v>134</v>
      </c>
      <c r="F123" s="11" t="s">
        <v>31</v>
      </c>
      <c r="G123" s="11">
        <v>3</v>
      </c>
      <c r="H123" s="17">
        <v>0</v>
      </c>
      <c r="I123" s="18"/>
      <c r="J123" s="11">
        <f>G123*ROUND(H123,2)</f>
        <v>0</v>
      </c>
      <c r="K123" s="11"/>
      <c r="L123" s="11"/>
      <c r="M123" s="11"/>
      <c r="AA123" s="2">
        <f>H123*D123*C123*B123+I123*(D123+C123+B123+A123+1)</f>
        <v>0</v>
      </c>
    </row>
    <row r="124" spans="1:27" x14ac:dyDescent="0.25">
      <c r="A124" s="22"/>
      <c r="B124" s="22">
        <v>24</v>
      </c>
      <c r="C124" s="22"/>
      <c r="D124" s="22"/>
      <c r="E124" s="22" t="s">
        <v>135</v>
      </c>
      <c r="F124" s="7"/>
      <c r="G124" s="7"/>
      <c r="H124" s="8"/>
      <c r="I124" s="9"/>
      <c r="J124" s="10">
        <f>SUM(K125:K128)</f>
        <v>0</v>
      </c>
      <c r="K124" s="11"/>
      <c r="L124" s="11">
        <f>SUM(K125:K128)*(100-ROUND(I124,2))/100</f>
        <v>0</v>
      </c>
      <c r="M124" s="11"/>
      <c r="AA124" s="2">
        <f>H124*D124*C124*B124+I124*(D124+C124+B124+A124+1)</f>
        <v>0</v>
      </c>
    </row>
    <row r="125" spans="1:27" ht="41.4" x14ac:dyDescent="0.25">
      <c r="A125" s="23"/>
      <c r="B125" s="23">
        <v>24</v>
      </c>
      <c r="C125" s="23"/>
      <c r="D125" s="23">
        <v>2</v>
      </c>
      <c r="E125" s="23" t="s">
        <v>136</v>
      </c>
      <c r="F125" s="11"/>
      <c r="G125" s="11">
        <v>0</v>
      </c>
      <c r="H125" s="17">
        <v>0</v>
      </c>
      <c r="I125" s="18"/>
      <c r="J125" s="11">
        <f>G125*ROUND(H125,2)</f>
        <v>0</v>
      </c>
      <c r="K125" s="11"/>
      <c r="L125" s="11"/>
      <c r="M125" s="11"/>
      <c r="AA125" s="2">
        <f>H125*D125*C125*B125+I125*(D125+C125+B125+A125+1)</f>
        <v>0</v>
      </c>
    </row>
    <row r="126" spans="1:27" x14ac:dyDescent="0.25">
      <c r="A126" s="23"/>
      <c r="B126" s="23">
        <v>24</v>
      </c>
      <c r="C126" s="23"/>
      <c r="D126" s="23">
        <v>10</v>
      </c>
      <c r="E126" s="23" t="s">
        <v>137</v>
      </c>
      <c r="F126" s="11"/>
      <c r="G126" s="11">
        <v>0</v>
      </c>
      <c r="H126" s="17">
        <v>0</v>
      </c>
      <c r="I126" s="18"/>
      <c r="J126" s="11">
        <f>G126*ROUND(H126,2)</f>
        <v>0</v>
      </c>
      <c r="K126" s="11"/>
      <c r="L126" s="11"/>
      <c r="M126" s="11"/>
      <c r="AA126" s="2">
        <f>H126*D126*C126*B126+I126*(D126+C126+B126+A126+1)</f>
        <v>0</v>
      </c>
    </row>
    <row r="127" spans="1:27" x14ac:dyDescent="0.25">
      <c r="A127" s="4"/>
      <c r="B127" s="4">
        <v>24</v>
      </c>
      <c r="C127" s="4">
        <v>1</v>
      </c>
      <c r="D127" s="4"/>
      <c r="E127" s="4"/>
      <c r="F127" s="13"/>
      <c r="G127" s="13"/>
      <c r="H127" s="14"/>
      <c r="I127" s="15"/>
      <c r="J127" s="16">
        <f>SUM(J128:J128)</f>
        <v>0</v>
      </c>
      <c r="K127" s="11">
        <f>SUM(J128:J128)*(100-ROUND(I127,2))/100</f>
        <v>0</v>
      </c>
      <c r="L127" s="11"/>
      <c r="M127" s="11"/>
      <c r="AA127" s="2">
        <f>H127*D127*C127*B127+I127*(D127+C127+B127+A127+1)</f>
        <v>0</v>
      </c>
    </row>
    <row r="128" spans="1:27" ht="69" x14ac:dyDescent="0.25">
      <c r="A128" s="11"/>
      <c r="B128" s="11">
        <v>24</v>
      </c>
      <c r="C128" s="11">
        <v>1</v>
      </c>
      <c r="D128" s="11">
        <v>10</v>
      </c>
      <c r="E128" s="11" t="s">
        <v>138</v>
      </c>
      <c r="F128" s="11" t="s">
        <v>21</v>
      </c>
      <c r="G128" s="11">
        <v>1</v>
      </c>
      <c r="H128" s="17">
        <v>0</v>
      </c>
      <c r="I128" s="18"/>
      <c r="J128" s="11">
        <f>G128*ROUND(H128,2)</f>
        <v>0</v>
      </c>
      <c r="K128" s="11"/>
      <c r="L128" s="11"/>
      <c r="M128" s="11"/>
      <c r="AA128" s="2">
        <f>H128*D128*C128*B128+I128*(D128+C128+B128+A128+1)</f>
        <v>0</v>
      </c>
    </row>
    <row r="130" spans="2:5" x14ac:dyDescent="0.25">
      <c r="C130" s="20" t="s">
        <v>139</v>
      </c>
      <c r="E130" s="19">
        <f>ROUND(100*AVERAGEA(AA:AA),0)</f>
        <v>0</v>
      </c>
    </row>
    <row r="131" spans="2:5" x14ac:dyDescent="0.25">
      <c r="B131" s="21"/>
    </row>
    <row r="132" spans="2:5" x14ac:dyDescent="0.25">
      <c r="B132" s="21" t="s">
        <v>140</v>
      </c>
    </row>
    <row r="133" spans="2:5" x14ac:dyDescent="0.25">
      <c r="B133" s="21" t="s">
        <v>141</v>
      </c>
    </row>
    <row r="134" spans="2:5" x14ac:dyDescent="0.25">
      <c r="B134" s="21" t="s">
        <v>142</v>
      </c>
    </row>
    <row r="135" spans="2:5" x14ac:dyDescent="0.25">
      <c r="B135" s="21" t="s">
        <v>143</v>
      </c>
    </row>
  </sheetData>
  <sheetProtection algorithmName="SHA-512" hashValue="9azlm3r9eO8BpqMhQBpXvXmDOqHJbM6DmX6hQegPc+Jvo5F9gmXhdAa01Cv3Lj+CvXHeJo8jTbrrIJpCLx8eqg==" saltValue="RX2gWBJLR0qcxGurwbffdw==" spinCount="100000" sheet="1" objects="1" scenarios="1" formatColumns="0" sort="0" autoFilter="0"/>
  <autoFilter ref="A1:M1" xr:uid="{818FFB41-2FA3-4107-9A96-C867ED8B23DF}"/>
  <pageMargins left="0.1111111111111111" right="0.22222222222222221" top="0.34722222222222221" bottom="0.34722222222222221" header="0.1388888888888889" footer="0.1388888888888889"/>
  <pageSetup paperSize="9" scale="85" orientation="landscape" r:id="rId1"/>
  <headerFooter>
    <oddHeader>&amp;C הצעה למכרז מספר 172-2026&amp;Rמכבי שירותי בריאות (ישן)      &amp;L&amp;D</oddHeader>
    <oddFooter>&amp;Lמגיש ההצעה:________________  חתימה:_____________&amp;Rעמוד &amp;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96E1-E295-41DF-8AE6-BE38FB4E9287}">
  <dimension ref="A1"/>
  <sheetViews>
    <sheetView rightToLeft="1" workbookViewId="0"/>
  </sheetViews>
  <sheetFormatPr defaultRowHeight="13.8"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קבלן</vt:lpstr>
      <vt:lpstr>גיליון1</vt:lpstr>
      <vt:lpstr>'הצעת קבלן'!WPrint_Area_W</vt:lpstr>
      <vt:lpstr>'הצעת קבלן'!WPrint_TitlesW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משה צדקה</dc:creator>
  <cp:lastModifiedBy>משה צדקה</cp:lastModifiedBy>
  <dcterms:created xsi:type="dcterms:W3CDTF">2026-07-26T16:07:33Z</dcterms:created>
  <dcterms:modified xsi:type="dcterms:W3CDTF">2026-07-26T16:08:18Z</dcterms:modified>
</cp:coreProperties>
</file>