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מחשוב\נטע זלוצ'ובר\כבילה\2023\"/>
    </mc:Choice>
  </mc:AlternateContent>
  <bookViews>
    <workbookView xWindow="-105" yWindow="-105" windowWidth="23250" windowHeight="12570"/>
  </bookViews>
  <sheets>
    <sheet name="טופס ההצעה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G24" i="2" l="1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H35" i="2" l="1"/>
  <c r="H36" i="2"/>
  <c r="H37" i="2"/>
  <c r="H38" i="2"/>
  <c r="H39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5" i="2"/>
  <c r="H58" i="2" l="1"/>
</calcChain>
</file>

<file path=xl/sharedStrings.xml><?xml version="1.0" encoding="utf-8"?>
<sst xmlns="http://schemas.openxmlformats.org/spreadsheetml/2006/main" count="120" uniqueCount="116">
  <si>
    <t>FSTAR400-1U</t>
  </si>
  <si>
    <t>FSTAR400-2U</t>
  </si>
  <si>
    <t>FSTAR400-4U</t>
  </si>
  <si>
    <t>FSTAR400-GLCUE</t>
  </si>
  <si>
    <t>Q-MPO-CLK-D</t>
  </si>
  <si>
    <t>MTP Cleaner</t>
  </si>
  <si>
    <t>Q-OCC-B</t>
  </si>
  <si>
    <t>LC Cleaner</t>
  </si>
  <si>
    <t>TLF0920</t>
  </si>
  <si>
    <t>צמה 16 סיבים 2 MTP OM3</t>
  </si>
  <si>
    <t>תוספת לכל מטר כבל 16 סיבים OM3</t>
  </si>
  <si>
    <t>צמה 32 סיבים 4 MTP OM3</t>
  </si>
  <si>
    <t>תוספת לכל מטר כבל 32 סיבים OM3</t>
  </si>
  <si>
    <t>תוספת 1 מטר כבל רשת CAT6a באורך 1 מטר</t>
  </si>
  <si>
    <t>כבל רשת CAT6a באורך 1 מטר</t>
  </si>
  <si>
    <t>כבל רשת CAT6a באורך 1 מטר, בצבעים</t>
  </si>
  <si>
    <t>אומדן כמויות שנתי</t>
  </si>
  <si>
    <t>אחוז הנחה מינימאלי ממחירון הספק לשוק המוסדי עבור פריטים שאינם מופיעים בטופס ההצעה: %______</t>
  </si>
  <si>
    <t xml:space="preserve"> יש לצרף מחירון שוק מוסדי</t>
  </si>
  <si>
    <t>FI8TOMMUU0010070070A</t>
  </si>
  <si>
    <t>OCF0407</t>
  </si>
  <si>
    <t>FI82XOMMUU0010070070A</t>
  </si>
  <si>
    <t>OCF0408</t>
  </si>
  <si>
    <t>FI83XOMMUU0010070070A</t>
  </si>
  <si>
    <t>OCF0409</t>
  </si>
  <si>
    <t>FI84XOMMUU0010070070A</t>
  </si>
  <si>
    <t>OCF0410</t>
  </si>
  <si>
    <t>FI86XOMMUU0010070070A</t>
  </si>
  <si>
    <t>OCF0411</t>
  </si>
  <si>
    <t>FUO-9999UU0010D</t>
  </si>
  <si>
    <t>OCF0086-SP</t>
  </si>
  <si>
    <t>FIBPR12OFFUU0010E</t>
  </si>
  <si>
    <t>OC3080-SP</t>
  </si>
  <si>
    <t>תוספת מטר למגשר MTP</t>
  </si>
  <si>
    <t>פריט</t>
  </si>
  <si>
    <t>חומר</t>
  </si>
  <si>
    <t>טקסט קצר</t>
  </si>
  <si>
    <t>מארז 1U ל 18 קסטות ( 4 LC )</t>
  </si>
  <si>
    <t>מארז 2U ל 36 קסטות ( 4 LC )</t>
  </si>
  <si>
    <t>מארז 4U ל 72 קסטות ( 4 LC )</t>
  </si>
  <si>
    <t>כבל MTP אורך 1 מטר MTP1 עם 8 סיבים OM3</t>
  </si>
  <si>
    <t>תוספת 1 מטר לכבל MTP1 עם 8 סיבים OM3</t>
  </si>
  <si>
    <t>כבל MTP אורך 1 מטר MTP3 עם 24 סיבים OM3</t>
  </si>
  <si>
    <t>תוספת 1 מטר לכבל  MTP3 עם 24 סיבים OM3</t>
  </si>
  <si>
    <t>כבל MTP אורך 1 מטר MTP6 עם 48 סיבים OM3</t>
  </si>
  <si>
    <t>תוספת 1 מטר לכבל  MTP6 עם 48 סיבים OM3</t>
  </si>
  <si>
    <t>מכשיר להפיכת קוטביות כבל MTP</t>
  </si>
  <si>
    <t>תוספת 1 מ' כבל רשת CAT6a באורך 1 מ', בצב</t>
  </si>
  <si>
    <t>HAIR PANEL 1U 19" Black</t>
  </si>
  <si>
    <t>סה"כ</t>
  </si>
  <si>
    <t>קסטה אופטית עם 8 סיבים (4 LC) OM3/4</t>
  </si>
  <si>
    <t>FSTAR-A-GMTU4</t>
  </si>
  <si>
    <t>קסטה אופטית 4 MTP פאסיבי OM3/4</t>
  </si>
  <si>
    <t>מגשר UniBoot ישיר עם מספר וסימון OM3</t>
  </si>
  <si>
    <t>FUO-9999UU0010</t>
  </si>
  <si>
    <t>מגשר UniBoot מוצלב עם מספר וסימון OM3</t>
  </si>
  <si>
    <t>תוספת 1 מ' מגשר UniBoot OM3</t>
  </si>
  <si>
    <t>מגשר MTP עם אפשר להחלפת קוטביות OM3</t>
  </si>
  <si>
    <t>CAF0280</t>
  </si>
  <si>
    <t>FC6A-S-X-01</t>
  </si>
  <si>
    <t>FC6A-S-8-01</t>
  </si>
  <si>
    <t>CAF0280-X</t>
  </si>
  <si>
    <t>MPF2123</t>
  </si>
  <si>
    <t>תוספות סטאר 400</t>
  </si>
  <si>
    <t>FIB8OF9UU0010000050E</t>
  </si>
  <si>
    <t>מניפה MTP TO LC 8 סיבים , אורך 1 מטר OM3</t>
  </si>
  <si>
    <t>OCF0105</t>
  </si>
  <si>
    <t>תוספת 1 מטר לכבל מניפה עם 8 סיבים OM3</t>
  </si>
  <si>
    <t>FSTAR400-T-GLC50</t>
  </si>
  <si>
    <t>מודול ניתור סיבים סטאר  STAR400 8xLC TO MTP+TAP</t>
  </si>
  <si>
    <t>FSTAR400-T-OMT50F</t>
  </si>
  <si>
    <t>מודול ניתור סיבים סטאר STAR400 MTP TO MTP+TAP-FRONT</t>
  </si>
  <si>
    <t>FSTAR400-T-OMT50</t>
  </si>
  <si>
    <t>מודול ניתור סיבים סטאר  STAR400 MTP TO MTP+TAP-REAR</t>
  </si>
  <si>
    <t>תוספות סטאר 400 -OM4</t>
  </si>
  <si>
    <t>FI8TGMMUU0010070070A</t>
  </si>
  <si>
    <t>כבל MTP אורך 1 מטר MTP1 עם 8 סיבים OM4</t>
  </si>
  <si>
    <t>OCF0414</t>
  </si>
  <si>
    <t>תוספת 1 מטר לכבל MTP1 עם 8 סיבים OM4</t>
  </si>
  <si>
    <t>FI82XGMMUU0010070070A</t>
  </si>
  <si>
    <t>צמה 16 סיבים 2 MTP OM4</t>
  </si>
  <si>
    <t>OCF0415</t>
  </si>
  <si>
    <t>תוספת לכל מטר כבל 16 סיבים OM4</t>
  </si>
  <si>
    <t>FI83XGMMUU0010070070A</t>
  </si>
  <si>
    <t>כבל MTP אורך 1 מטר MTP3 עם 24 סיבים OM4</t>
  </si>
  <si>
    <t>OCF0416</t>
  </si>
  <si>
    <t>תוספת 1 מטר לכבל  MTP3 עם 24 סיבים OM4</t>
  </si>
  <si>
    <t>FI84XGMMUU0010070070A</t>
  </si>
  <si>
    <t>צמה 32 סיבים 4 MTP OM4</t>
  </si>
  <si>
    <t>OCF0417</t>
  </si>
  <si>
    <t>תוספת לכל מטר כבל 32 סיבים OM4</t>
  </si>
  <si>
    <t>FI86XGMMUU0010070070A</t>
  </si>
  <si>
    <t>כבל MTP אורך 1 מטר MTP6 עם 48 סיבים OM4</t>
  </si>
  <si>
    <t>OCF0418</t>
  </si>
  <si>
    <t>תוספת 1 מטר לכבל  MTP6 עם 48 סיבים OM4</t>
  </si>
  <si>
    <t>FUG-9999UU0010D</t>
  </si>
  <si>
    <t>מגשר UniBoot ישיר עם מספר וסימון OM4</t>
  </si>
  <si>
    <t>FUG-9999UU0010</t>
  </si>
  <si>
    <t>מגשר UniBoot מוצלב עם מספר וסימון OM4</t>
  </si>
  <si>
    <t>OCF0088-SP</t>
  </si>
  <si>
    <t>תוספת 1 מ' מגשר UniBoot OM4</t>
  </si>
  <si>
    <t>FIBPR12GFFUU0010E</t>
  </si>
  <si>
    <t>מגשר MTP עם אפשר להחלפת קוטביות OM4</t>
  </si>
  <si>
    <t>OC3078-SP-2MM</t>
  </si>
  <si>
    <t>תוספת מטר למגשר MTP OM4</t>
  </si>
  <si>
    <t>FIB8GF9UU0010000050E</t>
  </si>
  <si>
    <t>מניפה MTP TO LC 8 סיבים , אורך 1 מטר OM4</t>
  </si>
  <si>
    <t>OCF0106</t>
  </si>
  <si>
    <t>תוספת 1 מטר לכבל מניפה עם 8 סיבים OM4</t>
  </si>
  <si>
    <t>הצעת מחיר</t>
  </si>
  <si>
    <t>מקט פייברנט</t>
  </si>
  <si>
    <t>לפני מע"מ</t>
  </si>
  <si>
    <t>ניתן להגיש שווה ערך</t>
  </si>
  <si>
    <t xml:space="preserve">הערה </t>
  </si>
  <si>
    <t>טופס הצעת המחיר בלמ כבילה אופטית</t>
  </si>
  <si>
    <t>יש למלא את עמודה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</si>
</sst>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-[$$-409]* #,##0.00_ ;_-[$$-409]* \-#,##0.00\ ;_-[$$-409]* &quot;-&quot;??_ ;_-@_ "/>
    <numFmt numFmtId="165" formatCode="_ &quot;₪&quot;\ * #,##0_ ;_ &quot;₪&quot;\ * \-#,##0_ ;_ &quot;₪&quot;\ * &quot;-&quot;??_ ;_ @_ "/>
  </numFmts>
  <fonts count="2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86">
    <xf numFmtId="0" fontId="0" fillId="0" borderId="0"/>
    <xf numFmtId="0" fontId="19" fillId="0" borderId="0"/>
    <xf numFmtId="0" fontId="2" fillId="0" borderId="0"/>
    <xf numFmtId="0" fontId="19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0" fontId="21" fillId="0" borderId="0"/>
    <xf numFmtId="43" fontId="2" fillId="0" borderId="0" applyFont="0" applyFill="0" applyBorder="0" applyAlignment="0" applyProtection="0"/>
    <xf numFmtId="0" fontId="2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20" fillId="0" borderId="0"/>
  </cellStyleXfs>
  <cellXfs count="42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2" fillId="0" borderId="10" xfId="141" applyBorder="1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164" fontId="0" fillId="0" borderId="10" xfId="281" applyNumberFormat="1" applyFont="1" applyBorder="1"/>
    <xf numFmtId="0" fontId="23" fillId="0" borderId="10" xfId="0" applyFont="1" applyBorder="1" applyAlignment="1">
      <alignment horizontal="center" vertical="center"/>
    </xf>
    <xf numFmtId="0" fontId="1" fillId="0" borderId="10" xfId="282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34" borderId="0" xfId="0" applyFill="1"/>
    <xf numFmtId="0" fontId="0" fillId="34" borderId="10" xfId="0" applyFill="1" applyBorder="1"/>
    <xf numFmtId="0" fontId="22" fillId="34" borderId="10" xfId="0" applyFont="1" applyFill="1" applyBorder="1"/>
    <xf numFmtId="165" fontId="0" fillId="0" borderId="0" xfId="280" applyNumberFormat="1" applyFont="1"/>
    <xf numFmtId="164" fontId="0" fillId="0" borderId="10" xfId="281" applyNumberFormat="1" applyFont="1" applyFill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0" xfId="0" applyFill="1"/>
    <xf numFmtId="0" fontId="24" fillId="0" borderId="0" xfId="0" applyFont="1" applyAlignment="1">
      <alignment horizontal="center"/>
    </xf>
    <xf numFmtId="0" fontId="25" fillId="0" borderId="0" xfId="0" applyFont="1"/>
    <xf numFmtId="0" fontId="0" fillId="0" borderId="10" xfId="0" applyNumberFormat="1" applyBorder="1" applyAlignment="1">
      <alignment horizontal="center"/>
    </xf>
    <xf numFmtId="0" fontId="0" fillId="0" borderId="10" xfId="0" applyNumberFormat="1" applyFill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2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10" xfId="0" applyFill="1" applyBorder="1" applyAlignment="1">
      <alignment horizontal="left"/>
    </xf>
    <xf numFmtId="0" fontId="15" fillId="0" borderId="10" xfId="0" applyFont="1" applyFill="1" applyBorder="1" applyAlignment="1">
      <alignment horizont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164" fontId="0" fillId="0" borderId="0" xfId="281" applyNumberFormat="1" applyFont="1" applyBorder="1"/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286">
    <cellStyle name="20% - Accent1 2" xfId="22"/>
    <cellStyle name="20% - Accent2 2" xfId="26"/>
    <cellStyle name="20% - Accent3 2" xfId="30"/>
    <cellStyle name="20% - Accent4 2" xfId="34"/>
    <cellStyle name="20% - Accent5 2" xfId="38"/>
    <cellStyle name="20% - Accent6 2" xfId="42"/>
    <cellStyle name="20% - הדגשה1 2" xfId="51"/>
    <cellStyle name="20% - הדגשה1 2 2" xfId="147"/>
    <cellStyle name="20% - הדגשה1 2 2 2" xfId="243"/>
    <cellStyle name="20% - הדגשה1 2 3" xfId="99"/>
    <cellStyle name="20% - הדגשה1 2 4" xfId="195"/>
    <cellStyle name="20% - הדגשה1 3" xfId="67"/>
    <cellStyle name="20% - הדגשה1 3 2" xfId="163"/>
    <cellStyle name="20% - הדגשה1 3 2 2" xfId="259"/>
    <cellStyle name="20% - הדגשה1 3 3" xfId="115"/>
    <cellStyle name="20% - הדגשה1 3 4" xfId="211"/>
    <cellStyle name="20% - הדגשה1 4" xfId="129"/>
    <cellStyle name="20% - הדגשה1 4 2" xfId="225"/>
    <cellStyle name="20% - הדגשה1 5" xfId="81"/>
    <cellStyle name="20% - הדגשה1 6" xfId="177"/>
    <cellStyle name="20% - הדגשה2 2" xfId="53"/>
    <cellStyle name="20% - הדגשה2 2 2" xfId="149"/>
    <cellStyle name="20% - הדגשה2 2 2 2" xfId="245"/>
    <cellStyle name="20% - הדגשה2 2 3" xfId="101"/>
    <cellStyle name="20% - הדגשה2 2 4" xfId="197"/>
    <cellStyle name="20% - הדגשה2 3" xfId="69"/>
    <cellStyle name="20% - הדגשה2 3 2" xfId="165"/>
    <cellStyle name="20% - הדגשה2 3 2 2" xfId="261"/>
    <cellStyle name="20% - הדגשה2 3 3" xfId="117"/>
    <cellStyle name="20% - הדגשה2 3 4" xfId="213"/>
    <cellStyle name="20% - הדגשה2 4" xfId="131"/>
    <cellStyle name="20% - הדגשה2 4 2" xfId="227"/>
    <cellStyle name="20% - הדגשה2 5" xfId="83"/>
    <cellStyle name="20% - הדגשה2 6" xfId="179"/>
    <cellStyle name="20% - הדגשה3 2" xfId="55"/>
    <cellStyle name="20% - הדגשה3 2 2" xfId="151"/>
    <cellStyle name="20% - הדגשה3 2 2 2" xfId="247"/>
    <cellStyle name="20% - הדגשה3 2 3" xfId="103"/>
    <cellStyle name="20% - הדגשה3 2 4" xfId="199"/>
    <cellStyle name="20% - הדגשה3 3" xfId="71"/>
    <cellStyle name="20% - הדגשה3 3 2" xfId="167"/>
    <cellStyle name="20% - הדגשה3 3 2 2" xfId="263"/>
    <cellStyle name="20% - הדגשה3 3 3" xfId="119"/>
    <cellStyle name="20% - הדגשה3 3 4" xfId="215"/>
    <cellStyle name="20% - הדגשה3 4" xfId="133"/>
    <cellStyle name="20% - הדגשה3 4 2" xfId="229"/>
    <cellStyle name="20% - הדגשה3 5" xfId="85"/>
    <cellStyle name="20% - הדגשה3 6" xfId="181"/>
    <cellStyle name="20% - הדגשה4 2" xfId="57"/>
    <cellStyle name="20% - הדגשה4 2 2" xfId="153"/>
    <cellStyle name="20% - הדגשה4 2 2 2" xfId="249"/>
    <cellStyle name="20% - הדגשה4 2 3" xfId="105"/>
    <cellStyle name="20% - הדגשה4 2 4" xfId="201"/>
    <cellStyle name="20% - הדגשה4 3" xfId="73"/>
    <cellStyle name="20% - הדגשה4 3 2" xfId="169"/>
    <cellStyle name="20% - הדגשה4 3 2 2" xfId="265"/>
    <cellStyle name="20% - הדגשה4 3 3" xfId="121"/>
    <cellStyle name="20% - הדגשה4 3 4" xfId="217"/>
    <cellStyle name="20% - הדגשה4 4" xfId="135"/>
    <cellStyle name="20% - הדגשה4 4 2" xfId="231"/>
    <cellStyle name="20% - הדגשה4 5" xfId="87"/>
    <cellStyle name="20% - הדגשה4 6" xfId="183"/>
    <cellStyle name="20% - הדגשה5 2" xfId="59"/>
    <cellStyle name="20% - הדגשה5 2 2" xfId="155"/>
    <cellStyle name="20% - הדגשה5 2 2 2" xfId="251"/>
    <cellStyle name="20% - הדגשה5 2 3" xfId="107"/>
    <cellStyle name="20% - הדגשה5 2 4" xfId="203"/>
    <cellStyle name="20% - הדגשה5 3" xfId="75"/>
    <cellStyle name="20% - הדגשה5 3 2" xfId="171"/>
    <cellStyle name="20% - הדגשה5 3 2 2" xfId="267"/>
    <cellStyle name="20% - הדגשה5 3 3" xfId="123"/>
    <cellStyle name="20% - הדגשה5 3 4" xfId="219"/>
    <cellStyle name="20% - הדגשה5 4" xfId="137"/>
    <cellStyle name="20% - הדגשה5 4 2" xfId="233"/>
    <cellStyle name="20% - הדגשה5 5" xfId="89"/>
    <cellStyle name="20% - הדגשה5 6" xfId="185"/>
    <cellStyle name="20% - הדגשה6 2" xfId="61"/>
    <cellStyle name="20% - הדגשה6 2 2" xfId="157"/>
    <cellStyle name="20% - הדגשה6 2 2 2" xfId="253"/>
    <cellStyle name="20% - הדגשה6 2 3" xfId="109"/>
    <cellStyle name="20% - הדגשה6 2 4" xfId="205"/>
    <cellStyle name="20% - הדגשה6 3" xfId="77"/>
    <cellStyle name="20% - הדגשה6 3 2" xfId="173"/>
    <cellStyle name="20% - הדגשה6 3 2 2" xfId="269"/>
    <cellStyle name="20% - הדגשה6 3 3" xfId="125"/>
    <cellStyle name="20% - הדגשה6 3 4" xfId="221"/>
    <cellStyle name="20% - הדגשה6 4" xfId="139"/>
    <cellStyle name="20% - הדגשה6 4 2" xfId="235"/>
    <cellStyle name="20% - הדגשה6 5" xfId="91"/>
    <cellStyle name="20% - הדגשה6 6" xfId="187"/>
    <cellStyle name="40% - Accent1 2" xfId="23"/>
    <cellStyle name="40% - Accent2 2" xfId="27"/>
    <cellStyle name="40% - Accent3 2" xfId="31"/>
    <cellStyle name="40% - Accent4 2" xfId="35"/>
    <cellStyle name="40% - Accent5 2" xfId="39"/>
    <cellStyle name="40% - Accent6 2" xfId="43"/>
    <cellStyle name="40% - הדגשה1 2" xfId="52"/>
    <cellStyle name="40% - הדגשה1 2 2" xfId="148"/>
    <cellStyle name="40% - הדגשה1 2 2 2" xfId="244"/>
    <cellStyle name="40% - הדגשה1 2 3" xfId="100"/>
    <cellStyle name="40% - הדגשה1 2 4" xfId="196"/>
    <cellStyle name="40% - הדגשה1 3" xfId="68"/>
    <cellStyle name="40% - הדגשה1 3 2" xfId="164"/>
    <cellStyle name="40% - הדגשה1 3 2 2" xfId="260"/>
    <cellStyle name="40% - הדגשה1 3 3" xfId="116"/>
    <cellStyle name="40% - הדגשה1 3 4" xfId="212"/>
    <cellStyle name="40% - הדגשה1 4" xfId="130"/>
    <cellStyle name="40% - הדגשה1 4 2" xfId="226"/>
    <cellStyle name="40% - הדגשה1 5" xfId="82"/>
    <cellStyle name="40% - הדגשה1 6" xfId="178"/>
    <cellStyle name="40% - הדגשה2 2" xfId="54"/>
    <cellStyle name="40% - הדגשה2 2 2" xfId="150"/>
    <cellStyle name="40% - הדגשה2 2 2 2" xfId="246"/>
    <cellStyle name="40% - הדגשה2 2 3" xfId="102"/>
    <cellStyle name="40% - הדגשה2 2 4" xfId="198"/>
    <cellStyle name="40% - הדגשה2 3" xfId="70"/>
    <cellStyle name="40% - הדגשה2 3 2" xfId="166"/>
    <cellStyle name="40% - הדגשה2 3 2 2" xfId="262"/>
    <cellStyle name="40% - הדגשה2 3 3" xfId="118"/>
    <cellStyle name="40% - הדגשה2 3 4" xfId="214"/>
    <cellStyle name="40% - הדגשה2 4" xfId="132"/>
    <cellStyle name="40% - הדגשה2 4 2" xfId="228"/>
    <cellStyle name="40% - הדגשה2 5" xfId="84"/>
    <cellStyle name="40% - הדגשה2 6" xfId="180"/>
    <cellStyle name="40% - הדגשה3 2" xfId="56"/>
    <cellStyle name="40% - הדגשה3 2 2" xfId="152"/>
    <cellStyle name="40% - הדגשה3 2 2 2" xfId="248"/>
    <cellStyle name="40% - הדגשה3 2 3" xfId="104"/>
    <cellStyle name="40% - הדגשה3 2 4" xfId="200"/>
    <cellStyle name="40% - הדגשה3 3" xfId="72"/>
    <cellStyle name="40% - הדגשה3 3 2" xfId="168"/>
    <cellStyle name="40% - הדגשה3 3 2 2" xfId="264"/>
    <cellStyle name="40% - הדגשה3 3 3" xfId="120"/>
    <cellStyle name="40% - הדגשה3 3 4" xfId="216"/>
    <cellStyle name="40% - הדגשה3 4" xfId="134"/>
    <cellStyle name="40% - הדגשה3 4 2" xfId="230"/>
    <cellStyle name="40% - הדגשה3 5" xfId="86"/>
    <cellStyle name="40% - הדגשה3 6" xfId="182"/>
    <cellStyle name="40% - הדגשה4 2" xfId="58"/>
    <cellStyle name="40% - הדגשה4 2 2" xfId="154"/>
    <cellStyle name="40% - הדגשה4 2 2 2" xfId="250"/>
    <cellStyle name="40% - הדגשה4 2 3" xfId="106"/>
    <cellStyle name="40% - הדגשה4 2 4" xfId="202"/>
    <cellStyle name="40% - הדגשה4 3" xfId="74"/>
    <cellStyle name="40% - הדגשה4 3 2" xfId="170"/>
    <cellStyle name="40% - הדגשה4 3 2 2" xfId="266"/>
    <cellStyle name="40% - הדגשה4 3 3" xfId="122"/>
    <cellStyle name="40% - הדגשה4 3 4" xfId="218"/>
    <cellStyle name="40% - הדגשה4 4" xfId="136"/>
    <cellStyle name="40% - הדגשה4 4 2" xfId="232"/>
    <cellStyle name="40% - הדגשה4 5" xfId="88"/>
    <cellStyle name="40% - הדגשה4 6" xfId="184"/>
    <cellStyle name="40% - הדגשה5 2" xfId="60"/>
    <cellStyle name="40% - הדגשה5 2 2" xfId="156"/>
    <cellStyle name="40% - הדגשה5 2 2 2" xfId="252"/>
    <cellStyle name="40% - הדגשה5 2 3" xfId="108"/>
    <cellStyle name="40% - הדגשה5 2 4" xfId="204"/>
    <cellStyle name="40% - הדגשה5 3" xfId="76"/>
    <cellStyle name="40% - הדגשה5 3 2" xfId="172"/>
    <cellStyle name="40% - הדגשה5 3 2 2" xfId="268"/>
    <cellStyle name="40% - הדגשה5 3 3" xfId="124"/>
    <cellStyle name="40% - הדגשה5 3 4" xfId="220"/>
    <cellStyle name="40% - הדגשה5 4" xfId="138"/>
    <cellStyle name="40% - הדגשה5 4 2" xfId="234"/>
    <cellStyle name="40% - הדגשה5 5" xfId="90"/>
    <cellStyle name="40% - הדגשה5 6" xfId="186"/>
    <cellStyle name="40% - הדגשה6 2" xfId="62"/>
    <cellStyle name="40% - הדגשה6 2 2" xfId="158"/>
    <cellStyle name="40% - הדגשה6 2 2 2" xfId="254"/>
    <cellStyle name="40% - הדגשה6 2 3" xfId="110"/>
    <cellStyle name="40% - הדגשה6 2 4" xfId="206"/>
    <cellStyle name="40% - הדגשה6 3" xfId="78"/>
    <cellStyle name="40% - הדגשה6 3 2" xfId="174"/>
    <cellStyle name="40% - הדגשה6 3 2 2" xfId="270"/>
    <cellStyle name="40% - הדגשה6 3 3" xfId="126"/>
    <cellStyle name="40% - הדגשה6 3 4" xfId="222"/>
    <cellStyle name="40% - הדגשה6 4" xfId="140"/>
    <cellStyle name="40% - הדגשה6 4 2" xfId="236"/>
    <cellStyle name="40% - הדגשה6 5" xfId="92"/>
    <cellStyle name="40% - הדגשה6 6" xfId="188"/>
    <cellStyle name="60% - Accent1 2" xfId="24"/>
    <cellStyle name="60% - Accent2 2" xfId="28"/>
    <cellStyle name="60% - Accent3 2" xfId="32"/>
    <cellStyle name="60% - Accent4 2" xfId="36"/>
    <cellStyle name="60% - Accent5 2" xfId="40"/>
    <cellStyle name="60% - Accent6 2" xfId="44"/>
    <cellStyle name="Accent1 2" xfId="21"/>
    <cellStyle name="Accent2 2" xfId="25"/>
    <cellStyle name="Accent3 2" xfId="29"/>
    <cellStyle name="Accent4 2" xfId="33"/>
    <cellStyle name="Accent5 2" xfId="37"/>
    <cellStyle name="Accent6 2" xfId="41"/>
    <cellStyle name="Bad 2" xfId="11"/>
    <cellStyle name="Calculation 2" xfId="15"/>
    <cellStyle name="Check Cell 2" xfId="17"/>
    <cellStyle name="Comma 2" xfId="47"/>
    <cellStyle name="Comma 2 2" xfId="143"/>
    <cellStyle name="Comma 2 2 2" xfId="239"/>
    <cellStyle name="Comma 2 3" xfId="95"/>
    <cellStyle name="Comma 2 4" xfId="191"/>
    <cellStyle name="Comma 3" xfId="63"/>
    <cellStyle name="Comma 3 2" xfId="159"/>
    <cellStyle name="Comma 3 2 2" xfId="255"/>
    <cellStyle name="Comma 3 3" xfId="111"/>
    <cellStyle name="Comma 3 4" xfId="207"/>
    <cellStyle name="Comma 4" xfId="79"/>
    <cellStyle name="Comma 4 2" xfId="175"/>
    <cellStyle name="Comma 4 2 2" xfId="271"/>
    <cellStyle name="Comma 4 3" xfId="127"/>
    <cellStyle name="Comma 4 4" xfId="223"/>
    <cellStyle name="Comma 5" xfId="277"/>
    <cellStyle name="Comma 6" xfId="4"/>
    <cellStyle name="Currency" xfId="280" builtinId="4"/>
    <cellStyle name="Explanatory Text 2" xfId="19"/>
    <cellStyle name="Good 2" xfId="10"/>
    <cellStyle name="Heading 1 2" xfId="6"/>
    <cellStyle name="Heading 2 2" xfId="7"/>
    <cellStyle name="Heading 3 2" xfId="8"/>
    <cellStyle name="Heading 4 2" xfId="9"/>
    <cellStyle name="Input 2" xfId="13"/>
    <cellStyle name="Linked Cell 2" xfId="16"/>
    <cellStyle name="Neutral 2" xfId="12"/>
    <cellStyle name="Normal" xfId="0" builtinId="0"/>
    <cellStyle name="Normal 2" xfId="3"/>
    <cellStyle name="Normal 2 2" xfId="141"/>
    <cellStyle name="Normal 2 2 2" xfId="237"/>
    <cellStyle name="Normal 2 3" xfId="93"/>
    <cellStyle name="Normal 2 4" xfId="189"/>
    <cellStyle name="Normal 2 5" xfId="45"/>
    <cellStyle name="Normal 2 6" xfId="283"/>
    <cellStyle name="Normal 3" xfId="49"/>
    <cellStyle name="Normal 3 2" xfId="145"/>
    <cellStyle name="Normal 3 2 2" xfId="241"/>
    <cellStyle name="Normal 3 3" xfId="97"/>
    <cellStyle name="Normal 3 4" xfId="193"/>
    <cellStyle name="Normal 4" xfId="65"/>
    <cellStyle name="Normal 4 2" xfId="161"/>
    <cellStyle name="Normal 4 2 2" xfId="278"/>
    <cellStyle name="Normal 4 2 2 2" xfId="285"/>
    <cellStyle name="Normal 4 2 3" xfId="257"/>
    <cellStyle name="Normal 4 3" xfId="113"/>
    <cellStyle name="Normal 4 3 2" xfId="274"/>
    <cellStyle name="Normal 4 4" xfId="276"/>
    <cellStyle name="Normal 4 4 2" xfId="284"/>
    <cellStyle name="Normal 4 5" xfId="209"/>
    <cellStyle name="Normal 5" xfId="273"/>
    <cellStyle name="Normal 6" xfId="275"/>
    <cellStyle name="Normal 7" xfId="2"/>
    <cellStyle name="Normal 8" xfId="1"/>
    <cellStyle name="Normal 8 2" xfId="282"/>
    <cellStyle name="Output 2" xfId="14"/>
    <cellStyle name="Percent" xfId="281" builtinId="5"/>
    <cellStyle name="Percent 2" xfId="48"/>
    <cellStyle name="Percent 2 2" xfId="144"/>
    <cellStyle name="Percent 2 2 2" xfId="240"/>
    <cellStyle name="Percent 2 3" xfId="96"/>
    <cellStyle name="Percent 2 4" xfId="192"/>
    <cellStyle name="Percent 3" xfId="64"/>
    <cellStyle name="Percent 3 2" xfId="160"/>
    <cellStyle name="Percent 3 2 2" xfId="256"/>
    <cellStyle name="Percent 3 3" xfId="112"/>
    <cellStyle name="Percent 3 4" xfId="208"/>
    <cellStyle name="Percent 4" xfId="80"/>
    <cellStyle name="Percent 4 2" xfId="176"/>
    <cellStyle name="Percent 4 2 2" xfId="272"/>
    <cellStyle name="Percent 4 3" xfId="128"/>
    <cellStyle name="Percent 4 4" xfId="224"/>
    <cellStyle name="Percent 5" xfId="279"/>
    <cellStyle name="Title 2" xfId="5"/>
    <cellStyle name="Total 2" xfId="20"/>
    <cellStyle name="Warning Text 2" xfId="18"/>
    <cellStyle name="הערה 2" xfId="46"/>
    <cellStyle name="הערה 2 2" xfId="142"/>
    <cellStyle name="הערה 2 2 2" xfId="238"/>
    <cellStyle name="הערה 2 3" xfId="94"/>
    <cellStyle name="הערה 2 4" xfId="190"/>
    <cellStyle name="הערה 3" xfId="50"/>
    <cellStyle name="הערה 3 2" xfId="146"/>
    <cellStyle name="הערה 3 2 2" xfId="242"/>
    <cellStyle name="הערה 3 3" xfId="98"/>
    <cellStyle name="הערה 3 4" xfId="194"/>
    <cellStyle name="הערה 4" xfId="66"/>
    <cellStyle name="הערה 4 2" xfId="162"/>
    <cellStyle name="הערה 4 2 2" xfId="258"/>
    <cellStyle name="הערה 4 3" xfId="114"/>
    <cellStyle name="הערה 4 4" xfId="21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rightToLeft="1" tabSelected="1" workbookViewId="0">
      <pane ySplit="4" topLeftCell="A26" activePane="bottomLeft" state="frozen"/>
      <selection pane="bottomLeft" activeCell="F3" sqref="F3"/>
    </sheetView>
  </sheetViews>
  <sheetFormatPr defaultRowHeight="14.25" x14ac:dyDescent="0.2"/>
  <cols>
    <col min="1" max="1" width="5" hidden="1" customWidth="1"/>
    <col min="2" max="2" width="24.25" bestFit="1" customWidth="1"/>
    <col min="3" max="3" width="19.625" customWidth="1"/>
    <col min="4" max="4" width="8" style="4" hidden="1" customWidth="1"/>
    <col min="5" max="5" width="48.375" bestFit="1" customWidth="1"/>
    <col min="6" max="6" width="10.125" customWidth="1"/>
    <col min="7" max="7" width="9.625" style="4" customWidth="1"/>
    <col min="8" max="8" width="13" bestFit="1" customWidth="1"/>
    <col min="10" max="10" width="7.875" bestFit="1" customWidth="1"/>
    <col min="11" max="11" width="24.25" bestFit="1" customWidth="1"/>
    <col min="12" max="12" width="3" bestFit="1" customWidth="1"/>
    <col min="13" max="13" width="8" bestFit="1" customWidth="1"/>
    <col min="14" max="14" width="48.375" bestFit="1" customWidth="1"/>
  </cols>
  <sheetData>
    <row r="1" spans="1:9" ht="20.25" x14ac:dyDescent="0.3">
      <c r="A1" s="4"/>
      <c r="B1" s="4"/>
      <c r="C1" s="18" t="s">
        <v>114</v>
      </c>
      <c r="E1" s="4"/>
      <c r="F1" s="4"/>
      <c r="H1" s="4"/>
    </row>
    <row r="2" spans="1:9" ht="15" x14ac:dyDescent="0.2">
      <c r="A2" s="4"/>
      <c r="B2" s="4"/>
      <c r="C2" s="24" t="s">
        <v>111</v>
      </c>
      <c r="E2" s="4"/>
      <c r="F2" s="23"/>
      <c r="H2" s="4"/>
    </row>
    <row r="3" spans="1:9" x14ac:dyDescent="0.2">
      <c r="F3" s="4" t="s">
        <v>115</v>
      </c>
    </row>
    <row r="4" spans="1:9" ht="47.25" x14ac:dyDescent="0.2">
      <c r="A4" s="7" t="s">
        <v>34</v>
      </c>
      <c r="B4" s="30" t="s">
        <v>110</v>
      </c>
      <c r="C4" s="30" t="s">
        <v>113</v>
      </c>
      <c r="D4" s="31" t="s">
        <v>35</v>
      </c>
      <c r="E4" s="31" t="s">
        <v>36</v>
      </c>
      <c r="F4" s="31" t="s">
        <v>109</v>
      </c>
      <c r="G4" s="30" t="s">
        <v>16</v>
      </c>
      <c r="H4" s="31" t="s">
        <v>49</v>
      </c>
    </row>
    <row r="5" spans="1:9" x14ac:dyDescent="0.2">
      <c r="A5" s="1">
        <v>10</v>
      </c>
      <c r="B5" s="8" t="s">
        <v>0</v>
      </c>
      <c r="C5" s="35"/>
      <c r="D5" s="9">
        <v>2011261</v>
      </c>
      <c r="E5" s="1" t="s">
        <v>37</v>
      </c>
      <c r="F5" s="6"/>
      <c r="G5" s="9">
        <v>8</v>
      </c>
      <c r="H5" s="20">
        <f>F5*G5</f>
        <v>0</v>
      </c>
    </row>
    <row r="6" spans="1:9" x14ac:dyDescent="0.2">
      <c r="A6" s="1">
        <v>20</v>
      </c>
      <c r="B6" s="8" t="s">
        <v>1</v>
      </c>
      <c r="C6" s="35"/>
      <c r="D6" s="9">
        <v>2011262</v>
      </c>
      <c r="E6" s="1" t="s">
        <v>38</v>
      </c>
      <c r="F6" s="6"/>
      <c r="G6" s="9">
        <v>4</v>
      </c>
      <c r="H6" s="20">
        <f t="shared" ref="H6:H32" si="0">F6*G6</f>
        <v>0</v>
      </c>
    </row>
    <row r="7" spans="1:9" x14ac:dyDescent="0.2">
      <c r="A7" s="1">
        <v>30</v>
      </c>
      <c r="B7" s="8" t="s">
        <v>2</v>
      </c>
      <c r="C7" s="35"/>
      <c r="D7" s="9">
        <v>2011263</v>
      </c>
      <c r="E7" s="1" t="s">
        <v>39</v>
      </c>
      <c r="F7" s="6"/>
      <c r="G7" s="9">
        <v>2</v>
      </c>
      <c r="H7" s="20">
        <f t="shared" si="0"/>
        <v>0</v>
      </c>
    </row>
    <row r="8" spans="1:9" x14ac:dyDescent="0.2">
      <c r="A8" s="1">
        <v>40</v>
      </c>
      <c r="B8" s="1" t="s">
        <v>3</v>
      </c>
      <c r="C8" s="35"/>
      <c r="D8" s="9">
        <v>2011267</v>
      </c>
      <c r="E8" s="1" t="s">
        <v>50</v>
      </c>
      <c r="F8" s="6"/>
      <c r="G8" s="9">
        <v>160</v>
      </c>
      <c r="H8" s="20">
        <f t="shared" si="0"/>
        <v>0</v>
      </c>
    </row>
    <row r="9" spans="1:9" x14ac:dyDescent="0.2">
      <c r="A9" s="1">
        <v>50</v>
      </c>
      <c r="B9" s="1" t="s">
        <v>51</v>
      </c>
      <c r="C9" s="35"/>
      <c r="D9" s="9">
        <v>2013701</v>
      </c>
      <c r="E9" s="1" t="s">
        <v>52</v>
      </c>
      <c r="F9" s="6"/>
      <c r="G9" s="9">
        <v>40</v>
      </c>
      <c r="H9" s="20">
        <f t="shared" si="0"/>
        <v>0</v>
      </c>
    </row>
    <row r="10" spans="1:9" s="17" customFormat="1" x14ac:dyDescent="0.2">
      <c r="A10" s="15">
        <v>60</v>
      </c>
      <c r="B10" s="15" t="s">
        <v>19</v>
      </c>
      <c r="C10" s="35"/>
      <c r="D10" s="16">
        <v>2011269</v>
      </c>
      <c r="E10" s="15" t="s">
        <v>40</v>
      </c>
      <c r="F10" s="14"/>
      <c r="G10" s="9">
        <f>4/(2)</f>
        <v>2</v>
      </c>
      <c r="H10" s="21">
        <f t="shared" si="0"/>
        <v>0</v>
      </c>
      <c r="I10"/>
    </row>
    <row r="11" spans="1:9" x14ac:dyDescent="0.2">
      <c r="A11" s="1">
        <v>70</v>
      </c>
      <c r="B11" s="1" t="s">
        <v>20</v>
      </c>
      <c r="C11" s="35"/>
      <c r="D11" s="9">
        <v>2011285</v>
      </c>
      <c r="E11" s="1" t="s">
        <v>41</v>
      </c>
      <c r="F11" s="6"/>
      <c r="G11" s="9">
        <f>120/(2)</f>
        <v>60</v>
      </c>
      <c r="H11" s="20">
        <f t="shared" si="0"/>
        <v>0</v>
      </c>
    </row>
    <row r="12" spans="1:9" x14ac:dyDescent="0.2">
      <c r="A12" s="1">
        <v>80</v>
      </c>
      <c r="B12" s="1" t="s">
        <v>21</v>
      </c>
      <c r="C12" s="35"/>
      <c r="D12" s="9">
        <v>2013702</v>
      </c>
      <c r="E12" s="1" t="s">
        <v>9</v>
      </c>
      <c r="F12" s="6"/>
      <c r="G12" s="9">
        <f>2/(2)</f>
        <v>1</v>
      </c>
      <c r="H12" s="20">
        <f t="shared" si="0"/>
        <v>0</v>
      </c>
    </row>
    <row r="13" spans="1:9" x14ac:dyDescent="0.2">
      <c r="A13" s="1">
        <v>90</v>
      </c>
      <c r="B13" s="1" t="s">
        <v>22</v>
      </c>
      <c r="C13" s="35"/>
      <c r="D13" s="9">
        <v>2013703</v>
      </c>
      <c r="E13" s="1" t="s">
        <v>10</v>
      </c>
      <c r="F13" s="6"/>
      <c r="G13" s="9">
        <f>60/(2)</f>
        <v>30</v>
      </c>
      <c r="H13" s="20">
        <f t="shared" si="0"/>
        <v>0</v>
      </c>
    </row>
    <row r="14" spans="1:9" x14ac:dyDescent="0.2">
      <c r="A14" s="1">
        <v>100</v>
      </c>
      <c r="B14" s="1" t="s">
        <v>23</v>
      </c>
      <c r="C14" s="35"/>
      <c r="D14" s="9">
        <v>2011270</v>
      </c>
      <c r="E14" s="1" t="s">
        <v>42</v>
      </c>
      <c r="F14" s="6"/>
      <c r="G14" s="9">
        <f>8/(2)</f>
        <v>4</v>
      </c>
      <c r="H14" s="20">
        <f t="shared" si="0"/>
        <v>0</v>
      </c>
    </row>
    <row r="15" spans="1:9" x14ac:dyDescent="0.2">
      <c r="A15" s="1">
        <v>110</v>
      </c>
      <c r="B15" s="1" t="s">
        <v>24</v>
      </c>
      <c r="C15" s="35"/>
      <c r="D15" s="9">
        <v>2011286</v>
      </c>
      <c r="E15" s="1" t="s">
        <v>43</v>
      </c>
      <c r="F15" s="6"/>
      <c r="G15" s="9">
        <f>200/(2)</f>
        <v>100</v>
      </c>
      <c r="H15" s="20">
        <f t="shared" si="0"/>
        <v>0</v>
      </c>
    </row>
    <row r="16" spans="1:9" x14ac:dyDescent="0.2">
      <c r="A16" s="1">
        <v>120</v>
      </c>
      <c r="B16" s="1" t="s">
        <v>25</v>
      </c>
      <c r="C16" s="35"/>
      <c r="D16" s="9">
        <v>2013704</v>
      </c>
      <c r="E16" s="1" t="s">
        <v>11</v>
      </c>
      <c r="F16" s="6"/>
      <c r="G16" s="9">
        <f>4/(2)</f>
        <v>2</v>
      </c>
      <c r="H16" s="20">
        <f t="shared" si="0"/>
        <v>0</v>
      </c>
    </row>
    <row r="17" spans="1:8" x14ac:dyDescent="0.2">
      <c r="A17" s="1">
        <v>130</v>
      </c>
      <c r="B17" s="1" t="s">
        <v>26</v>
      </c>
      <c r="C17" s="35"/>
      <c r="D17" s="9">
        <v>2013705</v>
      </c>
      <c r="E17" s="1" t="s">
        <v>12</v>
      </c>
      <c r="F17" s="6"/>
      <c r="G17" s="9">
        <f>120/(2)</f>
        <v>60</v>
      </c>
      <c r="H17" s="20">
        <f t="shared" si="0"/>
        <v>0</v>
      </c>
    </row>
    <row r="18" spans="1:8" x14ac:dyDescent="0.2">
      <c r="A18" s="1">
        <v>140</v>
      </c>
      <c r="B18" s="1" t="s">
        <v>27</v>
      </c>
      <c r="C18" s="35"/>
      <c r="D18" s="9">
        <v>2011271</v>
      </c>
      <c r="E18" s="1" t="s">
        <v>44</v>
      </c>
      <c r="F18" s="6"/>
      <c r="G18" s="9">
        <f>12/(2)</f>
        <v>6</v>
      </c>
      <c r="H18" s="20">
        <f t="shared" si="0"/>
        <v>0</v>
      </c>
    </row>
    <row r="19" spans="1:8" x14ac:dyDescent="0.2">
      <c r="A19" s="1">
        <v>150</v>
      </c>
      <c r="B19" s="1" t="s">
        <v>28</v>
      </c>
      <c r="C19" s="35"/>
      <c r="D19" s="9">
        <v>2011287</v>
      </c>
      <c r="E19" s="1" t="s">
        <v>45</v>
      </c>
      <c r="F19" s="6"/>
      <c r="G19" s="9">
        <f>300/(2)</f>
        <v>150</v>
      </c>
      <c r="H19" s="20">
        <f t="shared" si="0"/>
        <v>0</v>
      </c>
    </row>
    <row r="20" spans="1:8" x14ac:dyDescent="0.2">
      <c r="A20" s="1">
        <v>160</v>
      </c>
      <c r="B20" s="1" t="s">
        <v>29</v>
      </c>
      <c r="C20" s="35"/>
      <c r="D20" s="9">
        <v>2011276</v>
      </c>
      <c r="E20" s="1" t="s">
        <v>53</v>
      </c>
      <c r="F20" s="6"/>
      <c r="G20" s="9">
        <f>200/(2)</f>
        <v>100</v>
      </c>
      <c r="H20" s="20">
        <f t="shared" si="0"/>
        <v>0</v>
      </c>
    </row>
    <row r="21" spans="1:8" x14ac:dyDescent="0.2">
      <c r="A21" s="1">
        <v>170</v>
      </c>
      <c r="B21" s="1" t="s">
        <v>54</v>
      </c>
      <c r="C21" s="35"/>
      <c r="D21" s="9">
        <v>2011275</v>
      </c>
      <c r="E21" s="1" t="s">
        <v>55</v>
      </c>
      <c r="F21" s="6"/>
      <c r="G21" s="9">
        <f>200/(2)</f>
        <v>100</v>
      </c>
      <c r="H21" s="20">
        <f t="shared" si="0"/>
        <v>0</v>
      </c>
    </row>
    <row r="22" spans="1:8" x14ac:dyDescent="0.2">
      <c r="A22" s="1">
        <v>180</v>
      </c>
      <c r="B22" s="1" t="s">
        <v>30</v>
      </c>
      <c r="C22" s="35"/>
      <c r="D22" s="9">
        <v>2011291</v>
      </c>
      <c r="E22" s="1" t="s">
        <v>56</v>
      </c>
      <c r="F22" s="6"/>
      <c r="G22" s="9">
        <f>1000/(2)</f>
        <v>500</v>
      </c>
      <c r="H22" s="20">
        <f t="shared" si="0"/>
        <v>0</v>
      </c>
    </row>
    <row r="23" spans="1:8" x14ac:dyDescent="0.2">
      <c r="A23" s="1">
        <v>190</v>
      </c>
      <c r="B23" s="1" t="s">
        <v>31</v>
      </c>
      <c r="C23" s="35"/>
      <c r="D23" s="9">
        <v>2013706</v>
      </c>
      <c r="E23" s="1" t="s">
        <v>57</v>
      </c>
      <c r="F23" s="6"/>
      <c r="G23" s="9">
        <f>8/(2)</f>
        <v>4</v>
      </c>
      <c r="H23" s="20">
        <f t="shared" si="0"/>
        <v>0</v>
      </c>
    </row>
    <row r="24" spans="1:8" x14ac:dyDescent="0.2">
      <c r="A24" s="1">
        <v>200</v>
      </c>
      <c r="B24" s="1" t="s">
        <v>32</v>
      </c>
      <c r="C24" s="35"/>
      <c r="D24" s="9">
        <v>2013707</v>
      </c>
      <c r="E24" s="1" t="s">
        <v>33</v>
      </c>
      <c r="F24" s="6"/>
      <c r="G24" s="9">
        <f>240/(2)</f>
        <v>120</v>
      </c>
      <c r="H24" s="20">
        <f t="shared" si="0"/>
        <v>0</v>
      </c>
    </row>
    <row r="25" spans="1:8" x14ac:dyDescent="0.2">
      <c r="A25" s="1">
        <v>210</v>
      </c>
      <c r="B25" s="1" t="s">
        <v>8</v>
      </c>
      <c r="C25" s="35"/>
      <c r="D25" s="9">
        <v>2013708</v>
      </c>
      <c r="E25" s="1" t="s">
        <v>46</v>
      </c>
      <c r="F25" s="6"/>
      <c r="G25" s="9">
        <v>1</v>
      </c>
      <c r="H25" s="20">
        <f t="shared" si="0"/>
        <v>0</v>
      </c>
    </row>
    <row r="26" spans="1:8" x14ac:dyDescent="0.2">
      <c r="A26" s="1">
        <v>220</v>
      </c>
      <c r="B26" s="3" t="s">
        <v>4</v>
      </c>
      <c r="C26" s="35"/>
      <c r="D26" s="9">
        <v>2011277</v>
      </c>
      <c r="E26" s="1" t="s">
        <v>5</v>
      </c>
      <c r="F26" s="6"/>
      <c r="G26" s="9">
        <v>4</v>
      </c>
      <c r="H26" s="20">
        <f t="shared" si="0"/>
        <v>0</v>
      </c>
    </row>
    <row r="27" spans="1:8" x14ac:dyDescent="0.2">
      <c r="A27" s="1">
        <v>230</v>
      </c>
      <c r="B27" s="3" t="s">
        <v>6</v>
      </c>
      <c r="C27" s="35"/>
      <c r="D27" s="9">
        <v>2011278</v>
      </c>
      <c r="E27" s="1" t="s">
        <v>7</v>
      </c>
      <c r="F27" s="6"/>
      <c r="G27" s="9">
        <v>4</v>
      </c>
      <c r="H27" s="20">
        <f t="shared" si="0"/>
        <v>0</v>
      </c>
    </row>
    <row r="28" spans="1:8" x14ac:dyDescent="0.2">
      <c r="A28" s="1">
        <v>250</v>
      </c>
      <c r="B28" s="1" t="s">
        <v>58</v>
      </c>
      <c r="C28" s="2" t="s">
        <v>112</v>
      </c>
      <c r="D28" s="9">
        <v>2011293</v>
      </c>
      <c r="E28" s="1" t="s">
        <v>13</v>
      </c>
      <c r="F28" s="6"/>
      <c r="G28" s="9">
        <v>50</v>
      </c>
      <c r="H28" s="20">
        <f t="shared" si="0"/>
        <v>0</v>
      </c>
    </row>
    <row r="29" spans="1:8" x14ac:dyDescent="0.2">
      <c r="A29" s="1">
        <v>260</v>
      </c>
      <c r="B29" s="1" t="s">
        <v>59</v>
      </c>
      <c r="C29" s="2" t="s">
        <v>112</v>
      </c>
      <c r="D29" s="9">
        <v>2011294</v>
      </c>
      <c r="E29" s="1" t="s">
        <v>47</v>
      </c>
      <c r="F29" s="6"/>
      <c r="G29" s="9">
        <v>100</v>
      </c>
      <c r="H29" s="20">
        <f t="shared" si="0"/>
        <v>0</v>
      </c>
    </row>
    <row r="30" spans="1:8" x14ac:dyDescent="0.2">
      <c r="A30" s="1">
        <v>270</v>
      </c>
      <c r="B30" s="1" t="s">
        <v>60</v>
      </c>
      <c r="C30" s="2" t="s">
        <v>112</v>
      </c>
      <c r="D30" s="9">
        <v>2011279</v>
      </c>
      <c r="E30" s="1" t="s">
        <v>14</v>
      </c>
      <c r="F30" s="6"/>
      <c r="G30" s="9">
        <v>50</v>
      </c>
      <c r="H30" s="20">
        <f t="shared" si="0"/>
        <v>0</v>
      </c>
    </row>
    <row r="31" spans="1:8" x14ac:dyDescent="0.2">
      <c r="A31" s="1">
        <v>280</v>
      </c>
      <c r="B31" s="1" t="s">
        <v>61</v>
      </c>
      <c r="C31" s="2" t="s">
        <v>112</v>
      </c>
      <c r="D31" s="9">
        <v>2011280</v>
      </c>
      <c r="E31" s="1" t="s">
        <v>15</v>
      </c>
      <c r="F31" s="6"/>
      <c r="G31" s="9">
        <v>100</v>
      </c>
      <c r="H31" s="20">
        <f t="shared" si="0"/>
        <v>0</v>
      </c>
    </row>
    <row r="32" spans="1:8" x14ac:dyDescent="0.2">
      <c r="A32" s="1">
        <v>290</v>
      </c>
      <c r="B32" s="1" t="s">
        <v>62</v>
      </c>
      <c r="C32" s="2" t="s">
        <v>112</v>
      </c>
      <c r="D32" s="9">
        <v>2011284</v>
      </c>
      <c r="E32" s="1" t="s">
        <v>48</v>
      </c>
      <c r="F32" s="6"/>
      <c r="G32" s="9">
        <v>8</v>
      </c>
      <c r="H32" s="20">
        <f t="shared" si="0"/>
        <v>0</v>
      </c>
    </row>
    <row r="33" spans="1:8" x14ac:dyDescent="0.2">
      <c r="F33" s="32"/>
      <c r="G33" s="33"/>
      <c r="H33" s="34"/>
    </row>
    <row r="34" spans="1:8" ht="15" x14ac:dyDescent="0.25">
      <c r="A34" s="10"/>
      <c r="B34" s="25" t="s">
        <v>63</v>
      </c>
      <c r="C34" s="26"/>
      <c r="D34" s="27"/>
      <c r="E34" s="17"/>
      <c r="F34" s="32"/>
      <c r="G34" s="33"/>
      <c r="H34" s="34"/>
    </row>
    <row r="35" spans="1:8" x14ac:dyDescent="0.2">
      <c r="A35" s="11"/>
      <c r="B35" s="28" t="s">
        <v>64</v>
      </c>
      <c r="C35" s="36"/>
      <c r="D35" s="16"/>
      <c r="E35" s="15" t="s">
        <v>65</v>
      </c>
      <c r="F35" s="14"/>
      <c r="G35" s="16">
        <v>40</v>
      </c>
      <c r="H35" s="20">
        <f>F35*G36</f>
        <v>0</v>
      </c>
    </row>
    <row r="36" spans="1:8" x14ac:dyDescent="0.2">
      <c r="A36" s="11"/>
      <c r="B36" s="28" t="s">
        <v>66</v>
      </c>
      <c r="C36" s="37"/>
      <c r="D36" s="16"/>
      <c r="E36" s="15" t="s">
        <v>67</v>
      </c>
      <c r="F36" s="14"/>
      <c r="G36" s="16">
        <v>160</v>
      </c>
      <c r="H36" s="20">
        <f t="shared" ref="H36:H57" si="1">F36*G36</f>
        <v>0</v>
      </c>
    </row>
    <row r="37" spans="1:8" x14ac:dyDescent="0.2">
      <c r="A37" s="11"/>
      <c r="B37" s="28" t="s">
        <v>68</v>
      </c>
      <c r="C37" s="37"/>
      <c r="D37" s="16"/>
      <c r="E37" s="15" t="s">
        <v>69</v>
      </c>
      <c r="F37" s="14"/>
      <c r="G37" s="16">
        <v>2</v>
      </c>
      <c r="H37" s="20">
        <f t="shared" si="1"/>
        <v>0</v>
      </c>
    </row>
    <row r="38" spans="1:8" x14ac:dyDescent="0.2">
      <c r="A38" s="11"/>
      <c r="B38" s="28" t="s">
        <v>70</v>
      </c>
      <c r="C38" s="37"/>
      <c r="D38" s="16"/>
      <c r="E38" s="15" t="s">
        <v>71</v>
      </c>
      <c r="F38" s="14"/>
      <c r="G38" s="16">
        <v>2</v>
      </c>
      <c r="H38" s="20">
        <f t="shared" si="1"/>
        <v>0</v>
      </c>
    </row>
    <row r="39" spans="1:8" x14ac:dyDescent="0.2">
      <c r="A39" s="11"/>
      <c r="B39" s="28" t="s">
        <v>72</v>
      </c>
      <c r="C39" s="37"/>
      <c r="D39" s="16"/>
      <c r="E39" s="15" t="s">
        <v>73</v>
      </c>
      <c r="F39" s="14"/>
      <c r="G39" s="16">
        <v>2</v>
      </c>
      <c r="H39" s="20">
        <f t="shared" si="1"/>
        <v>0</v>
      </c>
    </row>
    <row r="40" spans="1:8" ht="15" x14ac:dyDescent="0.25">
      <c r="A40" s="11"/>
      <c r="B40" s="25" t="s">
        <v>74</v>
      </c>
      <c r="C40" s="37"/>
      <c r="D40" s="16"/>
      <c r="E40" s="39"/>
      <c r="F40" s="40"/>
      <c r="G40" s="40"/>
      <c r="H40" s="41"/>
    </row>
    <row r="41" spans="1:8" x14ac:dyDescent="0.2">
      <c r="A41" s="11"/>
      <c r="B41" s="15" t="s">
        <v>75</v>
      </c>
      <c r="C41" s="37"/>
      <c r="D41" s="29">
        <v>2011269</v>
      </c>
      <c r="E41" s="15" t="s">
        <v>76</v>
      </c>
      <c r="F41" s="14"/>
      <c r="G41" s="16">
        <v>2</v>
      </c>
      <c r="H41" s="20"/>
    </row>
    <row r="42" spans="1:8" ht="15" x14ac:dyDescent="0.25">
      <c r="A42" s="12"/>
      <c r="B42" s="15" t="s">
        <v>77</v>
      </c>
      <c r="C42" s="37"/>
      <c r="D42" s="29">
        <v>2011285</v>
      </c>
      <c r="E42" s="15" t="s">
        <v>78</v>
      </c>
      <c r="F42" s="14"/>
      <c r="G42" s="16">
        <v>60</v>
      </c>
      <c r="H42" s="20">
        <f t="shared" si="1"/>
        <v>0</v>
      </c>
    </row>
    <row r="43" spans="1:8" x14ac:dyDescent="0.2">
      <c r="A43" s="11"/>
      <c r="B43" s="15" t="s">
        <v>79</v>
      </c>
      <c r="C43" s="37"/>
      <c r="D43" s="29">
        <v>2013702</v>
      </c>
      <c r="E43" s="15" t="s">
        <v>80</v>
      </c>
      <c r="F43" s="14"/>
      <c r="G43" s="16">
        <v>1</v>
      </c>
      <c r="H43" s="20">
        <f t="shared" si="1"/>
        <v>0</v>
      </c>
    </row>
    <row r="44" spans="1:8" x14ac:dyDescent="0.2">
      <c r="A44" s="11"/>
      <c r="B44" s="15" t="s">
        <v>81</v>
      </c>
      <c r="C44" s="37"/>
      <c r="D44" s="29">
        <v>2013703</v>
      </c>
      <c r="E44" s="15" t="s">
        <v>82</v>
      </c>
      <c r="F44" s="14"/>
      <c r="G44" s="16">
        <v>30</v>
      </c>
      <c r="H44" s="20">
        <f t="shared" si="1"/>
        <v>0</v>
      </c>
    </row>
    <row r="45" spans="1:8" x14ac:dyDescent="0.2">
      <c r="A45" s="11"/>
      <c r="B45" s="15" t="s">
        <v>83</v>
      </c>
      <c r="C45" s="37"/>
      <c r="D45" s="29">
        <v>2011270</v>
      </c>
      <c r="E45" s="15" t="s">
        <v>84</v>
      </c>
      <c r="F45" s="14"/>
      <c r="G45" s="16">
        <v>4</v>
      </c>
      <c r="H45" s="20">
        <f t="shared" si="1"/>
        <v>0</v>
      </c>
    </row>
    <row r="46" spans="1:8" x14ac:dyDescent="0.2">
      <c r="A46" s="11"/>
      <c r="B46" s="15" t="s">
        <v>85</v>
      </c>
      <c r="C46" s="37"/>
      <c r="D46" s="29">
        <v>2011286</v>
      </c>
      <c r="E46" s="15" t="s">
        <v>86</v>
      </c>
      <c r="F46" s="14"/>
      <c r="G46" s="16">
        <v>100</v>
      </c>
      <c r="H46" s="20">
        <f t="shared" si="1"/>
        <v>0</v>
      </c>
    </row>
    <row r="47" spans="1:8" x14ac:dyDescent="0.2">
      <c r="A47" s="11"/>
      <c r="B47" s="15" t="s">
        <v>87</v>
      </c>
      <c r="C47" s="37"/>
      <c r="D47" s="29">
        <v>2013704</v>
      </c>
      <c r="E47" s="15" t="s">
        <v>88</v>
      </c>
      <c r="F47" s="14"/>
      <c r="G47" s="16">
        <v>2</v>
      </c>
      <c r="H47" s="20">
        <f t="shared" si="1"/>
        <v>0</v>
      </c>
    </row>
    <row r="48" spans="1:8" x14ac:dyDescent="0.2">
      <c r="A48" s="11"/>
      <c r="B48" s="15" t="s">
        <v>89</v>
      </c>
      <c r="C48" s="37"/>
      <c r="D48" s="29">
        <v>2013705</v>
      </c>
      <c r="E48" s="15" t="s">
        <v>90</v>
      </c>
      <c r="F48" s="14"/>
      <c r="G48" s="16">
        <v>60</v>
      </c>
      <c r="H48" s="20">
        <f t="shared" si="1"/>
        <v>0</v>
      </c>
    </row>
    <row r="49" spans="1:8" ht="15" x14ac:dyDescent="0.25">
      <c r="A49" s="12"/>
      <c r="B49" s="15" t="s">
        <v>91</v>
      </c>
      <c r="C49" s="37"/>
      <c r="D49" s="29">
        <v>2011271</v>
      </c>
      <c r="E49" s="15" t="s">
        <v>92</v>
      </c>
      <c r="F49" s="14"/>
      <c r="G49" s="16">
        <v>6</v>
      </c>
      <c r="H49" s="20">
        <f t="shared" si="1"/>
        <v>0</v>
      </c>
    </row>
    <row r="50" spans="1:8" x14ac:dyDescent="0.2">
      <c r="A50" s="11"/>
      <c r="B50" s="15" t="s">
        <v>93</v>
      </c>
      <c r="C50" s="37"/>
      <c r="D50" s="29">
        <v>2011287</v>
      </c>
      <c r="E50" s="15" t="s">
        <v>94</v>
      </c>
      <c r="F50" s="14"/>
      <c r="G50" s="16">
        <v>150</v>
      </c>
      <c r="H50" s="20">
        <f t="shared" si="1"/>
        <v>0</v>
      </c>
    </row>
    <row r="51" spans="1:8" x14ac:dyDescent="0.2">
      <c r="A51" s="11"/>
      <c r="B51" s="15" t="s">
        <v>95</v>
      </c>
      <c r="C51" s="37"/>
      <c r="D51" s="29">
        <v>2011276</v>
      </c>
      <c r="E51" s="15" t="s">
        <v>96</v>
      </c>
      <c r="F51" s="14"/>
      <c r="G51" s="16">
        <v>100</v>
      </c>
      <c r="H51" s="20">
        <f t="shared" si="1"/>
        <v>0</v>
      </c>
    </row>
    <row r="52" spans="1:8" x14ac:dyDescent="0.2">
      <c r="A52" s="11"/>
      <c r="B52" s="15" t="s">
        <v>97</v>
      </c>
      <c r="C52" s="37"/>
      <c r="D52" s="29">
        <v>2011275</v>
      </c>
      <c r="E52" s="15" t="s">
        <v>98</v>
      </c>
      <c r="F52" s="14"/>
      <c r="G52" s="16">
        <v>100</v>
      </c>
      <c r="H52" s="20">
        <f t="shared" si="1"/>
        <v>0</v>
      </c>
    </row>
    <row r="53" spans="1:8" x14ac:dyDescent="0.2">
      <c r="A53" s="11"/>
      <c r="B53" s="15" t="s">
        <v>99</v>
      </c>
      <c r="C53" s="37"/>
      <c r="D53" s="29">
        <v>2011291</v>
      </c>
      <c r="E53" s="15" t="s">
        <v>100</v>
      </c>
      <c r="F53" s="14"/>
      <c r="G53" s="16">
        <v>500</v>
      </c>
      <c r="H53" s="20">
        <f t="shared" si="1"/>
        <v>0</v>
      </c>
    </row>
    <row r="54" spans="1:8" x14ac:dyDescent="0.2">
      <c r="A54" s="11"/>
      <c r="B54" s="15" t="s">
        <v>101</v>
      </c>
      <c r="C54" s="37"/>
      <c r="D54" s="29">
        <v>2013706</v>
      </c>
      <c r="E54" s="15" t="s">
        <v>102</v>
      </c>
      <c r="F54" s="14"/>
      <c r="G54" s="16">
        <v>4</v>
      </c>
      <c r="H54" s="20">
        <f t="shared" si="1"/>
        <v>0</v>
      </c>
    </row>
    <row r="55" spans="1:8" x14ac:dyDescent="0.2">
      <c r="A55" s="10"/>
      <c r="B55" s="15" t="s">
        <v>103</v>
      </c>
      <c r="C55" s="37"/>
      <c r="D55" s="29">
        <v>2013707</v>
      </c>
      <c r="E55" s="15" t="s">
        <v>104</v>
      </c>
      <c r="F55" s="14"/>
      <c r="G55" s="16">
        <v>120</v>
      </c>
      <c r="H55" s="20">
        <f t="shared" si="1"/>
        <v>0</v>
      </c>
    </row>
    <row r="56" spans="1:8" x14ac:dyDescent="0.2">
      <c r="A56" s="10"/>
      <c r="B56" s="28" t="s">
        <v>105</v>
      </c>
      <c r="C56" s="37"/>
      <c r="D56" s="16"/>
      <c r="E56" s="15" t="s">
        <v>106</v>
      </c>
      <c r="F56" s="14"/>
      <c r="G56" s="16">
        <v>40</v>
      </c>
      <c r="H56" s="20">
        <f t="shared" si="1"/>
        <v>0</v>
      </c>
    </row>
    <row r="57" spans="1:8" x14ac:dyDescent="0.2">
      <c r="A57" s="10"/>
      <c r="B57" s="28" t="s">
        <v>107</v>
      </c>
      <c r="C57" s="38"/>
      <c r="D57" s="16"/>
      <c r="E57" s="15" t="s">
        <v>108</v>
      </c>
      <c r="F57" s="14"/>
      <c r="G57" s="16">
        <f>5*160</f>
        <v>800</v>
      </c>
      <c r="H57" s="20">
        <f t="shared" si="1"/>
        <v>0</v>
      </c>
    </row>
    <row r="58" spans="1:8" ht="15.75" x14ac:dyDescent="0.25">
      <c r="B58" s="17"/>
      <c r="C58" s="17"/>
      <c r="D58" s="17"/>
      <c r="E58" s="17"/>
      <c r="H58" s="22">
        <f>SUM(H5:H57)</f>
        <v>0</v>
      </c>
    </row>
    <row r="59" spans="1:8" x14ac:dyDescent="0.2">
      <c r="H59" s="4"/>
    </row>
    <row r="60" spans="1:8" x14ac:dyDescent="0.2">
      <c r="H60" s="13"/>
    </row>
    <row r="62" spans="1:8" ht="15.75" x14ac:dyDescent="0.25">
      <c r="B62" s="5" t="s">
        <v>17</v>
      </c>
    </row>
    <row r="63" spans="1:8" ht="23.25" x14ac:dyDescent="0.35">
      <c r="B63" s="19" t="s">
        <v>18</v>
      </c>
    </row>
  </sheetData>
  <mergeCells count="3">
    <mergeCell ref="C5:C27"/>
    <mergeCell ref="C35:C57"/>
    <mergeCell ref="E40:H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טופס ההצעה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נתן דואר</dc:creator>
  <cp:lastModifiedBy>zloczow_n</cp:lastModifiedBy>
  <cp:lastPrinted>2019-11-11T06:44:21Z</cp:lastPrinted>
  <dcterms:created xsi:type="dcterms:W3CDTF">2019-09-24T15:44:31Z</dcterms:created>
  <dcterms:modified xsi:type="dcterms:W3CDTF">2023-12-12T10:29:43Z</dcterms:modified>
</cp:coreProperties>
</file>